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anast\SynologyDrive\1. PRODUCTION\4. CHUM\41. AC TRAVAUX MODULAIRES\3. DCE\V1\"/>
    </mc:Choice>
  </mc:AlternateContent>
  <xr:revisionPtr revIDLastSave="0" documentId="13_ncr:1_{68E6AE2E-C0C0-43FA-8113-4C1E5B99694C}" xr6:coauthVersionLast="47" xr6:coauthVersionMax="47" xr10:uidLastSave="{00000000-0000-0000-0000-000000000000}"/>
  <bookViews>
    <workbookView xWindow="-110" yWindow="-110" windowWidth="34620" windowHeight="13900" activeTab="3" xr2:uid="{00000000-000D-0000-FFFF-FFFF00000000}"/>
  </bookViews>
  <sheets>
    <sheet name="PG_BPU" sheetId="2" r:id="rId1"/>
    <sheet name="BPU_LOT n°1" sheetId="1" r:id="rId2"/>
    <sheet name="PG_DQE" sheetId="3" r:id="rId3"/>
    <sheet name="DQE_LOT n°1_CHANTIER TYPE" sheetId="4" r:id="rId4"/>
  </sheets>
  <definedNames>
    <definedName name="_Hlk38621296" localSheetId="0">PG_BPU!$A$5</definedName>
    <definedName name="_Hlk38621296" localSheetId="2">PG_DQE!$A$5</definedName>
    <definedName name="_Toc18930089" localSheetId="0">PG_BPU!#REF!</definedName>
    <definedName name="_Toc18930089" localSheetId="2">PG_DQE!#REF!</definedName>
    <definedName name="_Toc41289205" localSheetId="0">PG_BPU!#REF!</definedName>
    <definedName name="_Toc41289205" localSheetId="2">PG_DQE!#REF!</definedName>
    <definedName name="_Toc41289206" localSheetId="0">PG_BPU!#REF!</definedName>
    <definedName name="_Toc41289206" localSheetId="2">PG_DQE!#REF!</definedName>
    <definedName name="_Toc41289207" localSheetId="0">PG_BPU!#REF!</definedName>
    <definedName name="_Toc41289207" localSheetId="2">PG_DQE!#REF!</definedName>
    <definedName name="_Toc41289208" localSheetId="0">PG_BPU!#REF!</definedName>
    <definedName name="_Toc41289208" localSheetId="2">PG_DQE!#REF!</definedName>
    <definedName name="_Toc41289209" localSheetId="0">PG_BPU!#REF!</definedName>
    <definedName name="_Toc41289209" localSheetId="2">PG_DQE!#REF!</definedName>
    <definedName name="_Toc41289210" localSheetId="0">PG_BPU!#REF!</definedName>
    <definedName name="_Toc41289210" localSheetId="2">PG_DQE!#REF!</definedName>
    <definedName name="_Toc41289212" localSheetId="0">PG_BPU!#REF!</definedName>
    <definedName name="_Toc41289212" localSheetId="2">PG_DQE!#REF!</definedName>
    <definedName name="_Toc41289213" localSheetId="0">PG_BPU!#REF!</definedName>
    <definedName name="_Toc41289213" localSheetId="2">PG_DQE!#REF!</definedName>
    <definedName name="_Toc41289214" localSheetId="0">PG_BPU!#REF!</definedName>
    <definedName name="_Toc41289214" localSheetId="2">PG_DQE!#REF!</definedName>
    <definedName name="_Toc41289215" localSheetId="0">PG_BPU!#REF!</definedName>
    <definedName name="_Toc41289215" localSheetId="2">PG_DQE!#REF!</definedName>
    <definedName name="_Toc41289216" localSheetId="0">PG_BPU!#REF!</definedName>
    <definedName name="_Toc41289216" localSheetId="2">PG_DQE!#REF!</definedName>
    <definedName name="_Toc41289217" localSheetId="0">PG_BPU!#REF!</definedName>
    <definedName name="_Toc41289217" localSheetId="2">PG_DQE!#REF!</definedName>
    <definedName name="_Toc41289218" localSheetId="0">PG_BPU!#REF!</definedName>
    <definedName name="_Toc41289218" localSheetId="2">PG_DQE!#REF!</definedName>
    <definedName name="_Toc41289219" localSheetId="0">PG_BPU!#REF!</definedName>
    <definedName name="_Toc41289219" localSheetId="2">PG_DQE!#REF!</definedName>
    <definedName name="_Toc41289220" localSheetId="0">PG_BPU!#REF!</definedName>
    <definedName name="_Toc41289220" localSheetId="2">PG_DQE!#REF!</definedName>
    <definedName name="_Toc41289221" localSheetId="0">PG_BPU!#REF!</definedName>
    <definedName name="_Toc41289221" localSheetId="2">PG_DQE!#REF!</definedName>
    <definedName name="_Toc41289225" localSheetId="0">PG_BPU!#REF!</definedName>
    <definedName name="_Toc41289225" localSheetId="2">PG_DQE!#REF!</definedName>
    <definedName name="_Toc41289226" localSheetId="0">PG_BPU!#REF!</definedName>
    <definedName name="_Toc41289226" localSheetId="2">PG_DQE!#REF!</definedName>
    <definedName name="_Toc41289227" localSheetId="0">PG_BPU!#REF!</definedName>
    <definedName name="_Toc41289227" localSheetId="2">PG_DQE!#REF!</definedName>
    <definedName name="_Toc41289228" localSheetId="0">PG_BPU!#REF!</definedName>
    <definedName name="_Toc41289228" localSheetId="2">PG_DQE!#REF!</definedName>
    <definedName name="_Toc41289229" localSheetId="0">PG_BPU!#REF!</definedName>
    <definedName name="_Toc41289229" localSheetId="2">PG_DQE!#REF!</definedName>
    <definedName name="_Toc41289230" localSheetId="0">PG_BPU!#REF!</definedName>
    <definedName name="_Toc41289230" localSheetId="2">PG_DQE!#REF!</definedName>
    <definedName name="_Toc41289231" localSheetId="0">PG_BPU!#REF!</definedName>
    <definedName name="_Toc41289231" localSheetId="2">PG_DQE!#REF!</definedName>
    <definedName name="_Toc41289232" localSheetId="0">PG_BPU!#REF!</definedName>
    <definedName name="_Toc41289232" localSheetId="2">PG_DQE!#REF!</definedName>
    <definedName name="_Toc41289233" localSheetId="0">PG_BPU!#REF!</definedName>
    <definedName name="_Toc41289233" localSheetId="2">PG_DQE!#REF!</definedName>
    <definedName name="_Toc41289234" localSheetId="0">PG_BPU!#REF!</definedName>
    <definedName name="_Toc41289234" localSheetId="2">PG_DQE!#REF!</definedName>
    <definedName name="_Toc41289235" localSheetId="0">PG_BPU!#REF!</definedName>
    <definedName name="_Toc41289235" localSheetId="2">PG_DQE!#REF!</definedName>
    <definedName name="_Toc41289236" localSheetId="0">PG_BPU!#REF!</definedName>
    <definedName name="_Toc41289236" localSheetId="2">PG_DQE!#REF!</definedName>
    <definedName name="_Toc41289237" localSheetId="0">PG_BPU!#REF!</definedName>
    <definedName name="_Toc41289237" localSheetId="2">PG_DQE!#REF!</definedName>
    <definedName name="_Toc41289238" localSheetId="0">PG_BPU!#REF!</definedName>
    <definedName name="_Toc41289238" localSheetId="2">PG_DQE!#REF!</definedName>
    <definedName name="_Toc41289239" localSheetId="0">PG_BPU!#REF!</definedName>
    <definedName name="_Toc41289239" localSheetId="2">PG_DQE!#REF!</definedName>
    <definedName name="_Toc41289240" localSheetId="0">PG_BPU!#REF!</definedName>
    <definedName name="_Toc41289240" localSheetId="2">PG_DQE!#REF!</definedName>
    <definedName name="_Toc41289241" localSheetId="0">PG_BPU!#REF!</definedName>
    <definedName name="_Toc41289241" localSheetId="2">PG_DQE!#REF!</definedName>
    <definedName name="_Toc41289242" localSheetId="0">PG_BPU!#REF!</definedName>
    <definedName name="_Toc41289242" localSheetId="2">PG_DQE!#REF!</definedName>
    <definedName name="_Toc41289243" localSheetId="0">PG_BPU!#REF!</definedName>
    <definedName name="_Toc41289243" localSheetId="2">PG_DQE!#REF!</definedName>
    <definedName name="_Toc41289244" localSheetId="0">PG_BPU!#REF!</definedName>
    <definedName name="_Toc41289244" localSheetId="2">PG_DQE!#REF!</definedName>
    <definedName name="_Toc41289245" localSheetId="0">PG_BPU!#REF!</definedName>
    <definedName name="_Toc41289245" localSheetId="2">PG_DQE!#REF!</definedName>
    <definedName name="_Toc41289246" localSheetId="0">PG_BPU!#REF!</definedName>
    <definedName name="_Toc41289246" localSheetId="2">PG_DQE!#REF!</definedName>
    <definedName name="_Toc41289247" localSheetId="0">PG_BPU!#REF!</definedName>
    <definedName name="_Toc41289247" localSheetId="2">PG_DQE!#REF!</definedName>
    <definedName name="_Toc41289248" localSheetId="0">PG_BPU!#REF!</definedName>
    <definedName name="_Toc41289248" localSheetId="2">PG_DQE!#REF!</definedName>
    <definedName name="_Toc41289249" localSheetId="0">PG_BPU!#REF!</definedName>
    <definedName name="_Toc41289249" localSheetId="2">PG_DQE!#REF!</definedName>
    <definedName name="_Toc41289250" localSheetId="0">PG_BPU!#REF!</definedName>
    <definedName name="_Toc41289250" localSheetId="2">PG_DQE!#REF!</definedName>
    <definedName name="_Toc41289251" localSheetId="0">PG_BPU!#REF!</definedName>
    <definedName name="_Toc41289251" localSheetId="2">PG_DQE!#REF!</definedName>
    <definedName name="_Toc41289252" localSheetId="0">PG_BPU!#REF!</definedName>
    <definedName name="_Toc41289252" localSheetId="2">PG_DQE!#REF!</definedName>
    <definedName name="_Toc41289253" localSheetId="0">PG_BPU!#REF!</definedName>
    <definedName name="_Toc41289253" localSheetId="2">PG_DQE!#REF!</definedName>
    <definedName name="_Toc41289254" localSheetId="0">PG_BPU!#REF!</definedName>
    <definedName name="_Toc41289254" localSheetId="2">PG_DQE!#REF!</definedName>
    <definedName name="_Toc41289255" localSheetId="0">PG_BPU!#REF!</definedName>
    <definedName name="_Toc41289255" localSheetId="2">PG_DQE!#REF!</definedName>
    <definedName name="_Toc41289256" localSheetId="0">PG_BPU!#REF!</definedName>
    <definedName name="_Toc41289256" localSheetId="2">PG_DQE!#REF!</definedName>
    <definedName name="_Toc41289257" localSheetId="0">PG_BPU!#REF!</definedName>
    <definedName name="_Toc41289257" localSheetId="2">PG_DQE!#REF!</definedName>
    <definedName name="_Toc41289258" localSheetId="0">PG_BPU!#REF!</definedName>
    <definedName name="_Toc41289258" localSheetId="2">PG_DQE!#REF!</definedName>
    <definedName name="_Toc41289259" localSheetId="0">PG_BPU!#REF!</definedName>
    <definedName name="_Toc41289259" localSheetId="2">PG_DQE!#REF!</definedName>
    <definedName name="_Toc41289260" localSheetId="0">PG_BPU!#REF!</definedName>
    <definedName name="_Toc41289260" localSheetId="2">PG_DQE!#REF!</definedName>
    <definedName name="_Toc41289261" localSheetId="0">PG_BPU!#REF!</definedName>
    <definedName name="_Toc41289261" localSheetId="2">PG_DQE!#REF!</definedName>
    <definedName name="_Toc41289262" localSheetId="0">PG_BPU!#REF!</definedName>
    <definedName name="_Toc41289262" localSheetId="2">PG_DQE!#REF!</definedName>
    <definedName name="_Toc41289263" localSheetId="0">PG_BPU!#REF!</definedName>
    <definedName name="_Toc41289263" localSheetId="2">PG_DQE!#REF!</definedName>
    <definedName name="_Toc41289264" localSheetId="0">PG_BPU!#REF!</definedName>
    <definedName name="_Toc41289264" localSheetId="2">PG_DQE!#REF!</definedName>
    <definedName name="_Toc41289265" localSheetId="0">PG_BPU!#REF!</definedName>
    <definedName name="_Toc41289265" localSheetId="2">PG_DQE!#REF!</definedName>
    <definedName name="_Toc41289266" localSheetId="0">PG_BPU!#REF!</definedName>
    <definedName name="_Toc41289266" localSheetId="2">PG_DQE!#REF!</definedName>
    <definedName name="_Toc41289267" localSheetId="0">PG_BPU!#REF!</definedName>
    <definedName name="_Toc41289267" localSheetId="2">PG_DQE!#REF!</definedName>
    <definedName name="_Toc41289268" localSheetId="0">PG_BPU!#REF!</definedName>
    <definedName name="_Toc41289268" localSheetId="2">PG_DQE!#REF!</definedName>
    <definedName name="_Toc41289269" localSheetId="0">PG_BPU!#REF!</definedName>
    <definedName name="_Toc41289269" localSheetId="2">PG_DQE!#REF!</definedName>
    <definedName name="_Toc41289270" localSheetId="0">PG_BPU!#REF!</definedName>
    <definedName name="_Toc41289270" localSheetId="2">PG_DQE!#REF!</definedName>
    <definedName name="_Toc41289271" localSheetId="0">PG_BPU!#REF!</definedName>
    <definedName name="_Toc41289271" localSheetId="2">PG_DQE!#REF!</definedName>
    <definedName name="_Toc41289272" localSheetId="0">PG_BPU!#REF!</definedName>
    <definedName name="_Toc41289272" localSheetId="2">PG_DQE!#REF!</definedName>
    <definedName name="_Toc41289273" localSheetId="0">PG_BPU!#REF!</definedName>
    <definedName name="_Toc41289273" localSheetId="2">PG_DQE!#REF!</definedName>
    <definedName name="_Toc41289274" localSheetId="0">PG_BPU!#REF!</definedName>
    <definedName name="_Toc41289274" localSheetId="2">PG_DQE!#REF!</definedName>
    <definedName name="_Toc41289275" localSheetId="0">PG_BPU!#REF!</definedName>
    <definedName name="_Toc41289275" localSheetId="2">PG_DQE!#REF!</definedName>
    <definedName name="_Toc41289276" localSheetId="0">PG_BPU!#REF!</definedName>
    <definedName name="_Toc41289276" localSheetId="2">PG_DQE!#REF!</definedName>
    <definedName name="_Toc41289277" localSheetId="0">PG_BPU!#REF!</definedName>
    <definedName name="_Toc41289277" localSheetId="2">PG_DQE!#REF!</definedName>
    <definedName name="_Toc41289278" localSheetId="0">PG_BPU!#REF!</definedName>
    <definedName name="_Toc41289278" localSheetId="2">PG_DQE!#REF!</definedName>
    <definedName name="_Toc41289279" localSheetId="0">PG_BPU!#REF!</definedName>
    <definedName name="_Toc41289279" localSheetId="2">PG_DQE!#REF!</definedName>
    <definedName name="_Toc41289280" localSheetId="0">PG_BPU!#REF!</definedName>
    <definedName name="_Toc41289280" localSheetId="2">PG_DQE!#REF!</definedName>
    <definedName name="_Toc41289281" localSheetId="0">PG_BPU!#REF!</definedName>
    <definedName name="_Toc41289281" localSheetId="2">PG_DQE!#REF!</definedName>
    <definedName name="_Toc41289282" localSheetId="0">PG_BPU!#REF!</definedName>
    <definedName name="_Toc41289282" localSheetId="2">PG_DQE!#REF!</definedName>
    <definedName name="_Toc41289283" localSheetId="0">PG_BPU!#REF!</definedName>
    <definedName name="_Toc41289283" localSheetId="2">PG_DQE!#REF!</definedName>
    <definedName name="_Toc41289284" localSheetId="0">PG_BPU!#REF!</definedName>
    <definedName name="_Toc41289284" localSheetId="2">PG_DQE!#REF!</definedName>
    <definedName name="_Toc41289285" localSheetId="0">PG_BPU!#REF!</definedName>
    <definedName name="_Toc41289285" localSheetId="2">PG_DQE!#REF!</definedName>
    <definedName name="_Toc41289286" localSheetId="0">PG_BPU!#REF!</definedName>
    <definedName name="_Toc41289286" localSheetId="2">PG_DQE!#REF!</definedName>
    <definedName name="_Toc41289287" localSheetId="0">PG_BPU!#REF!</definedName>
    <definedName name="_Toc41289287" localSheetId="2">PG_DQE!#REF!</definedName>
    <definedName name="_Toc41289288" localSheetId="0">PG_BPU!#REF!</definedName>
    <definedName name="_Toc41289288" localSheetId="2">PG_DQE!#REF!</definedName>
    <definedName name="_Toc41289289" localSheetId="0">PG_BPU!#REF!</definedName>
    <definedName name="_Toc41289289" localSheetId="2">PG_DQE!#REF!</definedName>
    <definedName name="_Toc41289290" localSheetId="0">PG_BPU!#REF!</definedName>
    <definedName name="_Toc41289290" localSheetId="2">PG_DQE!#REF!</definedName>
    <definedName name="_Toc41289291" localSheetId="0">PG_BPU!#REF!</definedName>
    <definedName name="_Toc41289291" localSheetId="2">PG_DQE!#REF!</definedName>
    <definedName name="_Toc41289292" localSheetId="0">PG_BPU!#REF!</definedName>
    <definedName name="_Toc41289292" localSheetId="2">PG_DQE!#REF!</definedName>
    <definedName name="_Toc41289293" localSheetId="0">PG_BPU!#REF!</definedName>
    <definedName name="_Toc41289293" localSheetId="2">PG_DQE!#REF!</definedName>
    <definedName name="_Toc481567501" localSheetId="0">PG_BPU!#REF!</definedName>
    <definedName name="_Toc481567501" localSheetId="2">PG_DQE!#REF!</definedName>
    <definedName name="_xlnm.Print_Area" localSheetId="1">'BPU_LOT n°1'!$A$1:$F$69</definedName>
    <definedName name="_xlnm.Print_Area" localSheetId="3">'DQE_LOT n°1_CHANTIER TYPE'!$A$1:$G$71</definedName>
    <definedName name="_xlnm.Print_Area" localSheetId="0">PG_BPU!$A$1:$G$21</definedName>
    <definedName name="_xlnm.Print_Area" localSheetId="2">PG_DQE!$A$1:$G$21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4" l="1"/>
  <c r="D51" i="4"/>
  <c r="D52" i="4"/>
  <c r="D53" i="4"/>
  <c r="D54" i="4"/>
  <c r="D49" i="4"/>
  <c r="F60" i="4"/>
  <c r="D45" i="4"/>
  <c r="F45" i="4" s="1"/>
  <c r="G45" i="4" s="1"/>
  <c r="D46" i="4"/>
  <c r="F46" i="4" s="1"/>
  <c r="G46" i="4" s="1"/>
  <c r="D44" i="4"/>
  <c r="D35" i="4"/>
  <c r="D36" i="4"/>
  <c r="F36" i="4" s="1"/>
  <c r="G36" i="4" s="1"/>
  <c r="D37" i="4"/>
  <c r="D38" i="4"/>
  <c r="D39" i="4"/>
  <c r="D40" i="4"/>
  <c r="D41" i="4"/>
  <c r="D42" i="4"/>
  <c r="F42" i="4" s="1"/>
  <c r="G42" i="4" s="1"/>
  <c r="D34" i="4"/>
  <c r="D32" i="4"/>
  <c r="F32" i="4" s="1"/>
  <c r="G32" i="4" s="1"/>
  <c r="D31" i="4"/>
  <c r="D30" i="4"/>
  <c r="D29" i="4"/>
  <c r="D28" i="4"/>
  <c r="D26" i="4"/>
  <c r="D20" i="4"/>
  <c r="D21" i="4"/>
  <c r="F21" i="4" s="1"/>
  <c r="G21" i="4" s="1"/>
  <c r="D22" i="4"/>
  <c r="F22" i="4" s="1"/>
  <c r="G22" i="4" s="1"/>
  <c r="D23" i="4"/>
  <c r="D24" i="4"/>
  <c r="D25" i="4"/>
  <c r="D19" i="4"/>
  <c r="F19" i="4" s="1"/>
  <c r="G19" i="4" s="1"/>
  <c r="D14" i="4"/>
  <c r="D15" i="4"/>
  <c r="D16" i="4"/>
  <c r="D13" i="4"/>
  <c r="F13" i="4" s="1"/>
  <c r="D8" i="4"/>
  <c r="D9" i="4"/>
  <c r="F9" i="4" s="1"/>
  <c r="G9" i="4" s="1"/>
  <c r="D10" i="4"/>
  <c r="D11" i="4"/>
  <c r="F11" i="4" s="1"/>
  <c r="G11" i="4" s="1"/>
  <c r="D7" i="4"/>
  <c r="D4" i="4"/>
  <c r="F4" i="4" s="1"/>
  <c r="F59" i="4" s="1"/>
  <c r="C63" i="4"/>
  <c r="C62" i="4"/>
  <c r="C61" i="4"/>
  <c r="C60" i="4"/>
  <c r="C59" i="4"/>
  <c r="F44" i="4"/>
  <c r="G44" i="4" s="1"/>
  <c r="F41" i="4"/>
  <c r="G41" i="4" s="1"/>
  <c r="F40" i="4"/>
  <c r="G40" i="4" s="1"/>
  <c r="F39" i="4"/>
  <c r="G39" i="4" s="1"/>
  <c r="F38" i="4"/>
  <c r="G38" i="4" s="1"/>
  <c r="F37" i="4"/>
  <c r="G37" i="4" s="1"/>
  <c r="F35" i="4"/>
  <c r="G35" i="4" s="1"/>
  <c r="F34" i="4"/>
  <c r="G34" i="4" s="1"/>
  <c r="F31" i="4"/>
  <c r="G31" i="4" s="1"/>
  <c r="F30" i="4"/>
  <c r="G30" i="4" s="1"/>
  <c r="F29" i="4"/>
  <c r="G29" i="4" s="1"/>
  <c r="F28" i="4"/>
  <c r="G28" i="4" s="1"/>
  <c r="F26" i="4"/>
  <c r="G26" i="4" s="1"/>
  <c r="F25" i="4"/>
  <c r="G25" i="4" s="1"/>
  <c r="F24" i="4"/>
  <c r="G24" i="4" s="1"/>
  <c r="F23" i="4"/>
  <c r="G23" i="4" s="1"/>
  <c r="F20" i="4"/>
  <c r="F16" i="4"/>
  <c r="G16" i="4" s="1"/>
  <c r="F15" i="4"/>
  <c r="G15" i="4" s="1"/>
  <c r="F14" i="4"/>
  <c r="G14" i="4" s="1"/>
  <c r="E10" i="4"/>
  <c r="E8" i="4"/>
  <c r="F7" i="4"/>
  <c r="G7" i="4" s="1"/>
  <c r="F61" i="4" l="1"/>
  <c r="G61" i="4" s="1"/>
  <c r="F10" i="4"/>
  <c r="G10" i="4" s="1"/>
  <c r="F8" i="4"/>
  <c r="G60" i="4" s="1"/>
  <c r="G59" i="4"/>
  <c r="F62" i="4"/>
  <c r="G62" i="4" s="1"/>
  <c r="F63" i="4"/>
  <c r="G63" i="4" s="1"/>
  <c r="G13" i="4"/>
  <c r="G4" i="4"/>
  <c r="G20" i="4"/>
  <c r="G8" i="4" l="1"/>
  <c r="F64" i="4"/>
  <c r="G64" i="4" s="1"/>
  <c r="F28" i="1"/>
  <c r="F56" i="1" l="1"/>
  <c r="F57" i="1"/>
  <c r="F55" i="1"/>
  <c r="F46" i="1"/>
  <c r="F47" i="1"/>
  <c r="F48" i="1"/>
  <c r="F49" i="1"/>
  <c r="F50" i="1"/>
  <c r="F51" i="1"/>
  <c r="F52" i="1"/>
  <c r="F45" i="1"/>
  <c r="F40" i="1"/>
  <c r="F41" i="1"/>
  <c r="F42" i="1"/>
  <c r="F43" i="1"/>
  <c r="F39" i="1"/>
  <c r="F38" i="1"/>
  <c r="F37" i="1"/>
  <c r="F36" i="1"/>
  <c r="F35" i="1"/>
  <c r="F34" i="1"/>
  <c r="F33" i="1"/>
  <c r="F32" i="1"/>
  <c r="F31" i="1"/>
  <c r="F30" i="1"/>
  <c r="F27" i="1"/>
  <c r="F26" i="1"/>
  <c r="F25" i="1"/>
  <c r="F24" i="1"/>
  <c r="F23" i="1"/>
  <c r="F22" i="1"/>
  <c r="F21" i="1"/>
  <c r="F20" i="1"/>
  <c r="F19" i="1"/>
  <c r="F16" i="1"/>
  <c r="F15" i="1"/>
  <c r="F14" i="1"/>
  <c r="F13" i="1"/>
  <c r="F11" i="1"/>
  <c r="F10" i="1"/>
  <c r="F9" i="1"/>
  <c r="F8" i="1"/>
  <c r="F7" i="1"/>
  <c r="F4" i="1"/>
</calcChain>
</file>

<file path=xl/sharedStrings.xml><?xml version="1.0" encoding="utf-8"?>
<sst xmlns="http://schemas.openxmlformats.org/spreadsheetml/2006/main" count="340" uniqueCount="155">
  <si>
    <t>U</t>
  </si>
  <si>
    <t>m²</t>
  </si>
  <si>
    <t>ml</t>
  </si>
  <si>
    <t xml:space="preserve"> </t>
  </si>
  <si>
    <t>Unité</t>
  </si>
  <si>
    <t>FT</t>
  </si>
  <si>
    <t>BORDEREAU DES PRIX UNITAIRES</t>
  </si>
  <si>
    <t>%</t>
  </si>
  <si>
    <t>% de majoration</t>
  </si>
  <si>
    <t>LOT n° 1 Terrassements – Fondations - VRD</t>
  </si>
  <si>
    <t xml:space="preserve">TERRASSEMENTS - FONDATIONS - VRD </t>
  </si>
  <si>
    <t xml:space="preserve">1- ETUDES </t>
  </si>
  <si>
    <t>ETUDE PROJET ET D'EXECUTION</t>
  </si>
  <si>
    <t>1.1</t>
  </si>
  <si>
    <t>(selon dispositions du CCTP)</t>
  </si>
  <si>
    <t xml:space="preserve">2- INSTALLATIONS DE CHANTIER </t>
  </si>
  <si>
    <t>2.1</t>
  </si>
  <si>
    <t xml:space="preserve">FOURNITURE ET POSE PANNEAU DE CHANTIER (DIMENSIONS 200X200 CM, COMPRIS FONDATIONS) </t>
  </si>
  <si>
    <t xml:space="preserve">U </t>
  </si>
  <si>
    <t>2.2</t>
  </si>
  <si>
    <t>2.3</t>
  </si>
  <si>
    <t>2.4</t>
  </si>
  <si>
    <t xml:space="preserve">LOCATION DE CLOTURE DE CHANTIERS </t>
  </si>
  <si>
    <t xml:space="preserve">ml / mois </t>
  </si>
  <si>
    <t>AMENE ET REPLI ENGINS DE CHANTIER</t>
  </si>
  <si>
    <t>LOCATION ENGIN DE TERRASSEMENT (PELLE 3,5T)</t>
  </si>
  <si>
    <t>U / jour</t>
  </si>
  <si>
    <t xml:space="preserve">Terrassements </t>
  </si>
  <si>
    <t xml:space="preserve">REPERAGES DES RESEAUX EXISTANTS </t>
  </si>
  <si>
    <t>3.1</t>
  </si>
  <si>
    <t>3.2</t>
  </si>
  <si>
    <t>3.3</t>
  </si>
  <si>
    <t>TERRASSEMENT GENERAUX, MODELAGE DU TERRAIN</t>
  </si>
  <si>
    <t>IMPLANTATION</t>
  </si>
  <si>
    <t>FOUILLES EN RIGOLE OU EN TROU POUR FONDATIONS (MECANIQUES)</t>
  </si>
  <si>
    <t>FOUILLES EN TROU POUR OUVRAGE D'ASSAINISSEMENT (FOSSE, …)</t>
  </si>
  <si>
    <t>FOUILLES EN TRANCHEE POUR RESEAUX DIVERS ET DRAINS</t>
  </si>
  <si>
    <t>Majoration pour intervention de nuit (entre 18 heures et 6 heures le lendemain) réalisée un jour ouvré (du lundi au vendredi)</t>
  </si>
  <si>
    <t xml:space="preserve">Majoration pour intervention de nuit (entre 18 heures et 6 heures le lendemain) réalisée un samedi </t>
  </si>
  <si>
    <t>Majoration pour intervention de nuit (entre 18 heures et 6 heures le lendemain) réalisée un dimanche ou un jour férié</t>
  </si>
  <si>
    <t xml:space="preserve">Majoration pour intervention de jour (entre 6 heures et 18 heures) réalisée un samedi </t>
  </si>
  <si>
    <t>Majoration pour intervention de jour (entre 6 heures et 18 heures) réalisée un dimanche ou un jour férié</t>
  </si>
  <si>
    <t xml:space="preserve">GROS BETON DOSE A 250KG DE CIMENT </t>
  </si>
  <si>
    <t xml:space="preserve">BETON ARME POUR SEMELLE FILANTE </t>
  </si>
  <si>
    <t xml:space="preserve">BETON ARME POUR SEMELLE ISOLE </t>
  </si>
  <si>
    <t>BETON ARME POUR LONGRINE</t>
  </si>
  <si>
    <t xml:space="preserve">BETON ARME POUR RADIER </t>
  </si>
  <si>
    <t xml:space="preserve">BETON ARME POUR DALLE </t>
  </si>
  <si>
    <t xml:space="preserve">REALISATION D’UN DRAIN </t>
  </si>
  <si>
    <t xml:space="preserve">REALISATION D’UNE CHAPPE  </t>
  </si>
  <si>
    <t xml:space="preserve">Gros œuvre </t>
  </si>
  <si>
    <t xml:space="preserve">FOURNITURE ET POSE DE RESINE ETANCHEITE ANTI DERAPANT </t>
  </si>
  <si>
    <t>COURSIVE AU SOL EN BETON ARME EP. 12CM, LARGEUR 1,60M</t>
  </si>
  <si>
    <t>RAMPE HANDICAPE EN BETON ARME, LARGEUR 1.60M</t>
  </si>
  <si>
    <t xml:space="preserve">MICRO PIEUX METALLIQUE GALVANISE POUR 1,00 A 3,00 M </t>
  </si>
  <si>
    <t>EXTENSION MICRO PIEUX METALLIQUE GALVANISE AU-DELA DE 3 M</t>
  </si>
  <si>
    <t>VRD</t>
  </si>
  <si>
    <t xml:space="preserve">FRAIS DE RACCORDEMENT AUX RESEAUX DIVERS EXISTANTS (AEP+EP+EU-EV) </t>
  </si>
  <si>
    <t xml:space="preserve">DOE </t>
  </si>
  <si>
    <t>U / Semaine</t>
  </si>
  <si>
    <t>m3</t>
  </si>
  <si>
    <t>u</t>
  </si>
  <si>
    <t>DEVOIEMENT DES RESEAUX EXISTANTS</t>
  </si>
  <si>
    <t>2.5</t>
  </si>
  <si>
    <t xml:space="preserve">CONSTAT D’HUISSIER </t>
  </si>
  <si>
    <t>3 - DEMOLITIONS</t>
  </si>
  <si>
    <t xml:space="preserve">4 - TERRASSEMENTS FONDATIONS VRD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</si>
  <si>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</si>
  <si>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</si>
  <si>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</si>
  <si>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</si>
  <si>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</si>
  <si>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</si>
  <si>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</si>
  <si>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</si>
  <si>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</si>
  <si>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</si>
  <si>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</si>
  <si>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</si>
  <si>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</si>
  <si>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</si>
  <si>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</si>
  <si>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</si>
  <si>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</si>
  <si>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</si>
  <si>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</si>
  <si>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</si>
  <si>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</si>
  <si>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 xml:space="preserve">DEMOLITION DES ENROBES  </t>
  </si>
  <si>
    <t xml:space="preserve">DEMOLITIONS DE BORDURES  </t>
  </si>
  <si>
    <t>DEMOLITION DE FONDATIONS EXISTANTES</t>
  </si>
  <si>
    <t>REALISATION D’UNE AIRE DE PARKING EN BATAILLE</t>
  </si>
  <si>
    <t>REALISATION D’UNE AIRE DE PARKING EN BATAILLE POUR PMR</t>
  </si>
  <si>
    <t>4.22</t>
  </si>
  <si>
    <t>4.23</t>
  </si>
  <si>
    <t>RESEAU EP  &lt;Ø200</t>
  </si>
  <si>
    <t>RESEAU AEP  &lt;Ø40</t>
  </si>
  <si>
    <t>REGARD 40X40</t>
  </si>
  <si>
    <t>REMBLAI 0/31,5</t>
  </si>
  <si>
    <t>FOURREAU EN ATTENTE</t>
  </si>
  <si>
    <t>4.24</t>
  </si>
  <si>
    <t>4.25</t>
  </si>
  <si>
    <t>4.26</t>
  </si>
  <si>
    <t>4.27</t>
  </si>
  <si>
    <t>4.28</t>
  </si>
  <si>
    <t>4.29</t>
  </si>
  <si>
    <t>4.30</t>
  </si>
  <si>
    <t>4.31</t>
  </si>
  <si>
    <t>NETTOYAGE DU CHANTIER HEBDOMADAIRE</t>
  </si>
  <si>
    <t>TRAITEMENT DES DECHETS DE CHANTIER HEBDOMADAIRE</t>
  </si>
  <si>
    <t>RESEAU EU/EV &lt;Ø200</t>
  </si>
  <si>
    <t>RESEAU ÉLECTRIQUE &lt;RO2V 25MM²</t>
  </si>
  <si>
    <t>4.32</t>
  </si>
  <si>
    <t>4.33</t>
  </si>
  <si>
    <t>5.1</t>
  </si>
  <si>
    <t>5.2</t>
  </si>
  <si>
    <t>5.3</t>
  </si>
  <si>
    <t>Majoration pour intervention en sous-section 4 ( à proximité ou sur matériaux amiantés)</t>
  </si>
  <si>
    <t>N° ARTICLE</t>
  </si>
  <si>
    <t>3.4</t>
  </si>
  <si>
    <t>DEMOLITION DE MODULAIRE AVEC TRAITEMENT DES DECHETS (TOUT COMPRIS)</t>
  </si>
  <si>
    <t>(B.P.U)</t>
  </si>
  <si>
    <t>CENTRE HOSPITALIER DE LA MARTINIQUE</t>
  </si>
  <si>
    <t>Direction des Services Techniques et du Schéma Directeur Immobilier</t>
  </si>
  <si>
    <t xml:space="preserve"> 5 - FIN DE CHANTIER + GESTION DES DECHETS
</t>
  </si>
  <si>
    <t>Taux TVA appliqué</t>
  </si>
  <si>
    <t>GEOTEXTILE</t>
  </si>
  <si>
    <t>TRAITEMENT PREVENTIF ANTI-TERMITE (TERMIFILM)</t>
  </si>
  <si>
    <t>REPROFILAGE DES ABORDS - NETTOYAGE</t>
  </si>
  <si>
    <r>
      <t>Objet</t>
    </r>
    <r>
      <rPr>
        <b/>
        <sz val="16"/>
        <color theme="1"/>
        <rFont val="Arial Narrow"/>
        <family val="2"/>
      </rPr>
      <t xml:space="preserve"> : ACCORD-CADRE A BONS DE COMMANDE ET A MARCHES SUBSEQUENTS - CONSTRUCTIONS MODULAIRES </t>
    </r>
  </si>
  <si>
    <t>BPU_LOT n° 1 Terrassements – Fondations - VRD</t>
  </si>
  <si>
    <t>Pour les entreprises qui appliqueraient un taux de TVA autre que 8,5%, merci de modifier la formule paramétrée dans la colonne "Taux TVA appliqué"</t>
  </si>
  <si>
    <r>
      <t xml:space="preserve">6 -  MAJORATION POUR INTERVENTION SUR DISPOSITIONS SPECIFIQUES
</t>
    </r>
    <r>
      <rPr>
        <b/>
        <sz val="14"/>
        <color theme="0"/>
        <rFont val="Arial Narrow"/>
        <family val="2"/>
      </rPr>
      <t>% appliqué aux prix du BPU</t>
    </r>
  </si>
  <si>
    <t>6.1</t>
  </si>
  <si>
    <t>6.2</t>
  </si>
  <si>
    <t>6.3</t>
  </si>
  <si>
    <t>6.4</t>
  </si>
  <si>
    <t>6.5</t>
  </si>
  <si>
    <t>6.6</t>
  </si>
  <si>
    <t>DCE-2025-ATECK-210-GVL</t>
  </si>
  <si>
    <t>(D.Q.E)</t>
  </si>
  <si>
    <t>Quantité</t>
  </si>
  <si>
    <t xml:space="preserve">Prix total € HT </t>
  </si>
  <si>
    <t xml:space="preserve">Prix total € TTC </t>
  </si>
  <si>
    <t xml:space="preserve">TRAITEMENT PREVENTIF ANTI-TERMITE </t>
  </si>
  <si>
    <t xml:space="preserve">5 - FIN DE CHANTIER + GESTION DES DECHETS
</t>
  </si>
  <si>
    <r>
      <t xml:space="preserve">6 - MAJORATION POUR INTERVENTION SUR DISPOSITIONS SPECIFIQUES
</t>
    </r>
    <r>
      <rPr>
        <b/>
        <sz val="14"/>
        <color theme="0"/>
        <rFont val="Arial Narrow"/>
        <family val="2"/>
      </rPr>
      <t>% appliqué aux prix du BPU</t>
    </r>
  </si>
  <si>
    <t>Pour les entreprises qui appliqueraient un taux de TVA autre que 8,5%, merci de modifier la formule paramétrée dans la colonne "Prix total TTC"</t>
  </si>
  <si>
    <t xml:space="preserve">Sous -totaux par poste </t>
  </si>
  <si>
    <t>Prix total €TTC</t>
  </si>
  <si>
    <t>DQE_LOT n° 1 Terrassements – Fondations - VRD_Chantier type</t>
  </si>
  <si>
    <t>DETAIL QUANTITATIF ESTIMATIF - Chantier type</t>
  </si>
  <si>
    <t>TOTAL</t>
  </si>
  <si>
    <t>Prix unitaire en € HT</t>
  </si>
  <si>
    <t>Prix unitaire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</si>
</sst>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_F"/>
    <numFmt numFmtId="165" formatCode="#,##0.00\ &quot;€&quot;"/>
    <numFmt numFmtId="166" formatCode="0.0%"/>
  </numFmts>
  <fonts count="39" x14ac:knownFonts="1">
    <font>
      <sz val="11"/>
      <color theme="1"/>
      <name val="Calibri"/>
      <family val="2"/>
      <scheme val="minor"/>
    </font>
    <font>
      <b/>
      <sz val="14"/>
      <color rgb="FF000000"/>
      <name val="Baskerville Old Face"/>
      <family val="1"/>
    </font>
    <font>
      <b/>
      <sz val="16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u/>
      <sz val="18"/>
      <color theme="1"/>
      <name val="Arial Narrow"/>
      <family val="2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b/>
      <sz val="16"/>
      <color theme="0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8"/>
      <name val="Arial Narrow"/>
      <family val="2"/>
    </font>
    <font>
      <b/>
      <sz val="11"/>
      <color indexed="8"/>
      <name val="Arial Narrow"/>
      <family val="2"/>
    </font>
    <font>
      <b/>
      <sz val="11"/>
      <name val="Arial Narrow"/>
      <family val="2"/>
    </font>
    <font>
      <sz val="10"/>
      <color indexed="8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indexed="8"/>
      <name val="Arial Narrow"/>
      <family val="2"/>
    </font>
    <font>
      <b/>
      <sz val="14"/>
      <color theme="0"/>
      <name val="Arial Narrow"/>
      <family val="2"/>
    </font>
    <font>
      <b/>
      <sz val="10"/>
      <color rgb="FFFF0000"/>
      <name val="Arial Narrow"/>
      <family val="2"/>
    </font>
    <font>
      <b/>
      <sz val="11"/>
      <color rgb="FFFF0000"/>
      <name val="Arial Narrow"/>
      <family val="2"/>
    </font>
    <font>
      <i/>
      <sz val="11"/>
      <color theme="1"/>
      <name val="Arial Narrow"/>
      <family val="2"/>
    </font>
    <font>
      <sz val="11"/>
      <color rgb="FF000000"/>
      <name val="Arial Narrow"/>
      <family val="2"/>
    </font>
    <font>
      <b/>
      <sz val="11"/>
      <color theme="0"/>
      <name val="Arial Narrow"/>
      <family val="2"/>
    </font>
    <font>
      <sz val="10"/>
      <color rgb="FF000000"/>
      <name val="Arial Narrow"/>
      <family val="2"/>
    </font>
    <font>
      <b/>
      <i/>
      <sz val="11"/>
      <color theme="1"/>
      <name val="Arial Narrow"/>
      <family val="2"/>
    </font>
    <font>
      <b/>
      <i/>
      <sz val="19"/>
      <color theme="1"/>
      <name val="Arial Narrow"/>
      <family val="2"/>
    </font>
    <font>
      <b/>
      <sz val="20"/>
      <color rgb="FF000000"/>
      <name val="Arial Narrow"/>
      <family val="2"/>
    </font>
    <font>
      <b/>
      <sz val="16"/>
      <color rgb="FF000000"/>
      <name val="Arial Narrow"/>
      <family val="2"/>
    </font>
    <font>
      <b/>
      <sz val="16"/>
      <color rgb="FF92D050"/>
      <name val="Arial Narrow"/>
      <family val="2"/>
    </font>
    <font>
      <b/>
      <sz val="14"/>
      <color rgb="FF000000"/>
      <name val="Arial Narrow"/>
      <family val="2"/>
    </font>
    <font>
      <b/>
      <sz val="18"/>
      <color theme="1"/>
      <name val="Arial Narrow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b/>
      <sz val="12"/>
      <color rgb="FFFF0000"/>
      <name val="Arial Narrow"/>
      <family val="2"/>
    </font>
    <font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lightGray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3" borderId="11" xfId="0" applyFont="1" applyFill="1" applyBorder="1" applyAlignment="1">
      <alignment horizontal="center" vertical="center"/>
    </xf>
    <xf numFmtId="165" fontId="6" fillId="0" borderId="14" xfId="0" applyNumberFormat="1" applyFont="1" applyBorder="1" applyAlignment="1">
      <alignment vertical="center"/>
    </xf>
    <xf numFmtId="165" fontId="6" fillId="0" borderId="23" xfId="0" applyNumberFormat="1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165" fontId="12" fillId="0" borderId="13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165" fontId="12" fillId="0" borderId="16" xfId="0" applyNumberFormat="1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166" fontId="20" fillId="0" borderId="5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6" fillId="0" borderId="13" xfId="0" applyFont="1" applyBorder="1" applyAlignment="1">
      <alignment horizontal="justify" vertical="center"/>
    </xf>
    <xf numFmtId="0" fontId="16" fillId="0" borderId="13" xfId="0" applyFont="1" applyBorder="1" applyAlignment="1">
      <alignment horizontal="center" vertical="center"/>
    </xf>
    <xf numFmtId="165" fontId="16" fillId="0" borderId="13" xfId="0" applyNumberFormat="1" applyFont="1" applyBorder="1" applyAlignment="1">
      <alignment horizontal="center" vertical="center" wrapText="1"/>
    </xf>
    <xf numFmtId="0" fontId="22" fillId="0" borderId="21" xfId="0" applyFont="1" applyBorder="1" applyAlignment="1">
      <alignment horizontal="justify" vertical="center"/>
    </xf>
    <xf numFmtId="0" fontId="16" fillId="0" borderId="22" xfId="0" applyFont="1" applyBorder="1" applyAlignment="1">
      <alignment horizontal="center" vertical="center"/>
    </xf>
    <xf numFmtId="165" fontId="16" fillId="0" borderId="22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165" fontId="16" fillId="0" borderId="16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justify" vertical="center"/>
    </xf>
    <xf numFmtId="0" fontId="6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165" fontId="16" fillId="0" borderId="12" xfId="0" applyNumberFormat="1" applyFont="1" applyBorder="1" applyAlignment="1">
      <alignment horizontal="center" vertical="center" wrapText="1"/>
    </xf>
    <xf numFmtId="165" fontId="17" fillId="0" borderId="12" xfId="0" applyNumberFormat="1" applyFont="1" applyBorder="1" applyAlignment="1">
      <alignment horizontal="right" vertical="center" wrapText="1"/>
    </xf>
    <xf numFmtId="165" fontId="24" fillId="0" borderId="12" xfId="0" applyNumberFormat="1" applyFont="1" applyBorder="1" applyAlignment="1">
      <alignment horizontal="left" vertical="center" wrapText="1"/>
    </xf>
    <xf numFmtId="165" fontId="24" fillId="0" borderId="12" xfId="0" applyNumberFormat="1" applyFont="1" applyBorder="1" applyAlignment="1">
      <alignment horizontal="right" vertical="center" wrapText="1"/>
    </xf>
    <xf numFmtId="0" fontId="16" fillId="0" borderId="17" xfId="0" applyFont="1" applyBorder="1" applyAlignment="1">
      <alignment horizontal="left" vertical="center" wrapText="1"/>
    </xf>
    <xf numFmtId="165" fontId="16" fillId="0" borderId="1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165" fontId="24" fillId="0" borderId="17" xfId="0" applyNumberFormat="1" applyFont="1" applyBorder="1" applyAlignment="1">
      <alignment horizontal="right" vertical="center" wrapText="1"/>
    </xf>
    <xf numFmtId="0" fontId="16" fillId="0" borderId="28" xfId="0" applyFont="1" applyBorder="1" applyAlignment="1">
      <alignment horizontal="left" vertical="center" wrapText="1"/>
    </xf>
    <xf numFmtId="0" fontId="25" fillId="0" borderId="28" xfId="0" applyFont="1" applyBorder="1" applyAlignment="1">
      <alignment vertical="center"/>
    </xf>
    <xf numFmtId="0" fontId="23" fillId="0" borderId="16" xfId="0" applyFont="1" applyBorder="1" applyAlignment="1">
      <alignment vertical="center"/>
    </xf>
    <xf numFmtId="0" fontId="16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6" fontId="20" fillId="0" borderId="24" xfId="0" applyNumberFormat="1" applyFont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49" fontId="16" fillId="0" borderId="11" xfId="0" applyNumberFormat="1" applyFont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Border="1" applyAlignment="1">
      <alignment horizontal="center" vertical="center" wrapText="1"/>
    </xf>
    <xf numFmtId="49" fontId="11" fillId="3" borderId="1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0" fontId="4" fillId="5" borderId="4" xfId="0" applyNumberFormat="1" applyFont="1" applyFill="1" applyBorder="1" applyAlignment="1">
      <alignment horizontal="center" vertical="center" wrapText="1"/>
    </xf>
    <xf numFmtId="10" fontId="6" fillId="0" borderId="13" xfId="0" applyNumberFormat="1" applyFont="1" applyBorder="1" applyAlignment="1">
      <alignment vertical="center"/>
    </xf>
    <xf numFmtId="10" fontId="6" fillId="0" borderId="22" xfId="0" applyNumberFormat="1" applyFont="1" applyBorder="1" applyAlignment="1">
      <alignment vertical="center"/>
    </xf>
    <xf numFmtId="10" fontId="6" fillId="0" borderId="0" xfId="0" applyNumberFormat="1" applyFont="1" applyAlignment="1">
      <alignment vertical="center"/>
    </xf>
    <xf numFmtId="165" fontId="17" fillId="0" borderId="17" xfId="0" applyNumberFormat="1" applyFont="1" applyBorder="1" applyAlignment="1">
      <alignment horizontal="right" vertical="center" wrapText="1"/>
    </xf>
    <xf numFmtId="165" fontId="6" fillId="0" borderId="17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26" fillId="0" borderId="0" xfId="0" applyFont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3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2" fontId="4" fillId="5" borderId="4" xfId="0" applyNumberFormat="1" applyFont="1" applyFill="1" applyBorder="1" applyAlignment="1">
      <alignment horizontal="center" vertical="center" wrapText="1"/>
    </xf>
    <xf numFmtId="2" fontId="16" fillId="0" borderId="17" xfId="0" applyNumberFormat="1" applyFont="1" applyBorder="1" applyAlignment="1">
      <alignment horizontal="center" vertical="center" wrapText="1"/>
    </xf>
    <xf numFmtId="165" fontId="6" fillId="0" borderId="24" xfId="0" applyNumberFormat="1" applyFont="1" applyBorder="1" applyAlignment="1">
      <alignment vertical="center"/>
    </xf>
    <xf numFmtId="2" fontId="16" fillId="0" borderId="22" xfId="0" applyNumberFormat="1" applyFont="1" applyBorder="1" applyAlignment="1">
      <alignment horizontal="center" vertical="center" wrapText="1"/>
    </xf>
    <xf numFmtId="165" fontId="6" fillId="0" borderId="22" xfId="0" applyNumberFormat="1" applyFont="1" applyBorder="1" applyAlignment="1">
      <alignment vertical="center"/>
    </xf>
    <xf numFmtId="0" fontId="6" fillId="0" borderId="22" xfId="0" applyFont="1" applyBorder="1" applyAlignment="1">
      <alignment horizontal="left" vertical="center" wrapText="1"/>
    </xf>
    <xf numFmtId="0" fontId="23" fillId="0" borderId="17" xfId="0" applyFont="1" applyBorder="1" applyAlignment="1">
      <alignment vertical="center"/>
    </xf>
    <xf numFmtId="49" fontId="8" fillId="3" borderId="17" xfId="0" applyNumberFormat="1" applyFont="1" applyFill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/>
    </xf>
    <xf numFmtId="2" fontId="35" fillId="0" borderId="0" xfId="0" applyNumberFormat="1" applyFont="1" applyAlignment="1">
      <alignment horizontal="center" vertical="center" wrapText="1"/>
    </xf>
    <xf numFmtId="165" fontId="36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0" fontId="33" fillId="0" borderId="11" xfId="0" applyFont="1" applyBorder="1" applyAlignment="1">
      <alignment horizontal="center" vertical="center" wrapText="1"/>
    </xf>
    <xf numFmtId="0" fontId="33" fillId="0" borderId="17" xfId="0" applyFont="1" applyBorder="1" applyAlignment="1">
      <alignment vertical="center" wrapText="1"/>
    </xf>
    <xf numFmtId="0" fontId="34" fillId="0" borderId="17" xfId="0" applyFont="1" applyBorder="1" applyAlignment="1">
      <alignment horizontal="center" vertical="center"/>
    </xf>
    <xf numFmtId="166" fontId="35" fillId="0" borderId="24" xfId="0" applyNumberFormat="1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19" xfId="0" applyFont="1" applyBorder="1" applyAlignment="1">
      <alignment vertical="center" wrapText="1"/>
    </xf>
    <xf numFmtId="0" fontId="34" fillId="0" borderId="19" xfId="0" applyFont="1" applyBorder="1" applyAlignment="1">
      <alignment horizontal="center" vertical="center"/>
    </xf>
    <xf numFmtId="166" fontId="35" fillId="0" borderId="20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38" fillId="6" borderId="4" xfId="0" applyFont="1" applyFill="1" applyBorder="1" applyAlignment="1">
      <alignment horizontal="left"/>
    </xf>
    <xf numFmtId="0" fontId="38" fillId="6" borderId="5" xfId="0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165" fontId="6" fillId="0" borderId="19" xfId="0" applyNumberFormat="1" applyFont="1" applyBorder="1" applyAlignment="1">
      <alignment vertical="center"/>
    </xf>
    <xf numFmtId="165" fontId="6" fillId="0" borderId="20" xfId="0" applyNumberFormat="1" applyFont="1" applyBorder="1" applyAlignment="1">
      <alignment vertical="center"/>
    </xf>
    <xf numFmtId="2" fontId="4" fillId="0" borderId="0" xfId="0" applyNumberFormat="1" applyFont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18" xfId="0" applyFont="1" applyBorder="1" applyAlignment="1">
      <alignment vertical="center" wrapText="1"/>
    </xf>
    <xf numFmtId="165" fontId="17" fillId="0" borderId="19" xfId="0" applyNumberFormat="1" applyFont="1" applyBorder="1" applyAlignment="1">
      <alignment vertical="center"/>
    </xf>
    <xf numFmtId="165" fontId="17" fillId="0" borderId="20" xfId="0" applyNumberFormat="1" applyFont="1" applyBorder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2" fillId="0" borderId="31" xfId="0" applyFont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left" vertical="center" wrapText="1"/>
    </xf>
    <xf numFmtId="164" fontId="14" fillId="4" borderId="0" xfId="0" applyNumberFormat="1" applyFont="1" applyFill="1" applyAlignment="1">
      <alignment horizontal="left" vertical="center" wrapText="1"/>
    </xf>
    <xf numFmtId="164" fontId="14" fillId="4" borderId="6" xfId="0" applyNumberFormat="1" applyFont="1" applyFill="1" applyBorder="1" applyAlignment="1">
      <alignment horizontal="left" vertical="center" wrapText="1"/>
    </xf>
    <xf numFmtId="0" fontId="8" fillId="3" borderId="28" xfId="0" applyFont="1" applyFill="1" applyBorder="1" applyAlignment="1">
      <alignment horizontal="left" vertical="center" wrapText="1"/>
    </xf>
    <xf numFmtId="0" fontId="8" fillId="3" borderId="27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left" vertical="center" wrapText="1"/>
    </xf>
    <xf numFmtId="0" fontId="8" fillId="3" borderId="25" xfId="0" applyFont="1" applyFill="1" applyBorder="1" applyAlignment="1">
      <alignment horizontal="left" vertical="center" wrapText="1"/>
    </xf>
    <xf numFmtId="0" fontId="8" fillId="3" borderId="26" xfId="0" applyFont="1" applyFill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17" fillId="0" borderId="33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8" fillId="3" borderId="21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left" vertical="center"/>
    </xf>
    <xf numFmtId="0" fontId="6" fillId="0" borderId="32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38" fillId="6" borderId="3" xfId="0" applyFont="1" applyFill="1" applyBorder="1" applyAlignment="1">
      <alignment horizontal="center" vertical="center"/>
    </xf>
    <xf numFmtId="0" fontId="38" fillId="6" borderId="4" xfId="0" applyFont="1" applyFill="1" applyBorder="1" applyAlignment="1">
      <alignment horizontal="center" vertical="center"/>
    </xf>
    <xf numFmtId="166" fontId="35" fillId="0" borderId="37" xfId="0" applyNumberFormat="1" applyFont="1" applyBorder="1" applyAlignment="1">
      <alignment horizontal="center" vertical="center" wrapText="1"/>
    </xf>
  </cellXfs>
  <cellStyles count="2">
    <cellStyle name="Monétaire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320638</xdr:colOff>
      <xdr:row>0</xdr:row>
      <xdr:rowOff>108857</xdr:rowOff>
    </xdr:from>
    <xdr:to>
      <xdr:col>5</xdr:col>
      <xdr:colOff>467958</xdr:colOff>
      <xdr:row>4</xdr:row>
      <xdr:rowOff>51758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28D1E42-E56D-4EFF-ABC6-9104050BFF3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5295" y="108857"/>
          <a:ext cx="3325949" cy="11134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320638</xdr:colOff>
      <xdr:row>0</xdr:row>
      <xdr:rowOff>108857</xdr:rowOff>
    </xdr:from>
    <xdr:to>
      <xdr:col>5</xdr:col>
      <xdr:colOff>467958</xdr:colOff>
      <xdr:row>4</xdr:row>
      <xdr:rowOff>51758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28D1E42-E56D-4EFF-ABC6-9104050BFF3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118" y="108857"/>
          <a:ext cx="3317240" cy="11011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view="pageBreakPreview" topLeftCell="A19" zoomScaleNormal="55" zoomScaleSheetLayoutView="100" workbookViewId="0">
      <selection activeCell="A11" sqref="A11:G11"/>
    </sheetView>
  </sheetViews>
  <sheetFormatPr baseColWidth="10" defaultRowHeight="14.5" x14ac:dyDescent="0.35"/>
  <sheetData>
    <row r="1" spans="1:7" ht="20" x14ac:dyDescent="0.35">
      <c r="A1" s="67" t="s">
        <v>3</v>
      </c>
      <c r="B1" s="68"/>
      <c r="C1" s="68"/>
      <c r="D1" s="68"/>
      <c r="E1" s="68"/>
      <c r="F1" s="68"/>
      <c r="G1" s="68"/>
    </row>
    <row r="2" spans="1:7" ht="20" x14ac:dyDescent="0.35">
      <c r="A2" s="67"/>
      <c r="B2" s="68"/>
      <c r="C2" s="68"/>
      <c r="D2" s="68"/>
      <c r="E2" s="68"/>
      <c r="F2" s="68"/>
      <c r="G2" s="68"/>
    </row>
    <row r="3" spans="1:7" ht="20" x14ac:dyDescent="0.35">
      <c r="A3" s="67"/>
      <c r="B3" s="68"/>
      <c r="C3" s="68"/>
      <c r="D3" s="68"/>
      <c r="E3" s="68"/>
      <c r="F3" s="68"/>
      <c r="G3" s="68"/>
    </row>
    <row r="4" spans="1:7" ht="30" customHeight="1" x14ac:dyDescent="0.35">
      <c r="A4" s="67"/>
      <c r="B4" s="68"/>
      <c r="C4" s="68"/>
      <c r="D4" s="68"/>
      <c r="E4" s="68"/>
      <c r="F4" s="68"/>
      <c r="G4" s="68"/>
    </row>
    <row r="5" spans="1:7" ht="20" x14ac:dyDescent="0.35">
      <c r="A5" s="120" t="s">
        <v>122</v>
      </c>
      <c r="B5" s="120"/>
      <c r="C5" s="120"/>
      <c r="D5" s="120"/>
      <c r="E5" s="120"/>
      <c r="F5" s="120"/>
      <c r="G5" s="120"/>
    </row>
    <row r="6" spans="1:7" ht="40.75" customHeight="1" x14ac:dyDescent="0.35">
      <c r="A6" s="121" t="s">
        <v>123</v>
      </c>
      <c r="B6" s="120"/>
      <c r="C6" s="120"/>
      <c r="D6" s="120"/>
      <c r="E6" s="120"/>
      <c r="F6" s="120"/>
      <c r="G6" s="120"/>
    </row>
    <row r="7" spans="1:7" x14ac:dyDescent="0.35">
      <c r="A7" s="69"/>
      <c r="B7" s="68"/>
      <c r="C7" s="68"/>
      <c r="D7" s="68"/>
      <c r="E7" s="68"/>
      <c r="F7" s="68"/>
      <c r="G7" s="68"/>
    </row>
    <row r="8" spans="1:7" x14ac:dyDescent="0.35">
      <c r="A8" s="69"/>
      <c r="B8" s="68"/>
      <c r="C8" s="68"/>
      <c r="D8" s="68"/>
      <c r="E8" s="68"/>
      <c r="F8" s="68"/>
      <c r="G8" s="68"/>
    </row>
    <row r="9" spans="1:7" ht="105" customHeight="1" x14ac:dyDescent="0.35">
      <c r="A9" s="116" t="s">
        <v>129</v>
      </c>
      <c r="B9" s="116"/>
      <c r="C9" s="116"/>
      <c r="D9" s="116"/>
      <c r="E9" s="116"/>
      <c r="F9" s="116"/>
      <c r="G9" s="116"/>
    </row>
    <row r="10" spans="1:7" ht="25" x14ac:dyDescent="0.35">
      <c r="A10" s="118" t="s">
        <v>9</v>
      </c>
      <c r="B10" s="118"/>
      <c r="C10" s="118"/>
      <c r="D10" s="118"/>
      <c r="E10" s="118"/>
      <c r="F10" s="118"/>
      <c r="G10" s="118"/>
    </row>
    <row r="11" spans="1:7" ht="28.5" customHeight="1" x14ac:dyDescent="0.35">
      <c r="A11" s="117" t="s">
        <v>139</v>
      </c>
      <c r="B11" s="117"/>
      <c r="C11" s="117"/>
      <c r="D11" s="117"/>
      <c r="E11" s="117"/>
      <c r="F11" s="117"/>
      <c r="G11" s="117"/>
    </row>
    <row r="12" spans="1:7" x14ac:dyDescent="0.35">
      <c r="A12" s="69"/>
      <c r="B12" s="68"/>
      <c r="C12" s="68"/>
      <c r="D12" s="68"/>
      <c r="E12" s="68"/>
      <c r="F12" s="68"/>
      <c r="G12" s="68"/>
    </row>
    <row r="13" spans="1:7" x14ac:dyDescent="0.35">
      <c r="A13" s="70"/>
      <c r="B13" s="70"/>
      <c r="C13" s="70"/>
      <c r="D13" s="70"/>
      <c r="E13" s="70"/>
      <c r="F13" s="70"/>
      <c r="G13" s="70"/>
    </row>
    <row r="14" spans="1:7" ht="20" x14ac:dyDescent="0.35">
      <c r="A14" s="117" t="s">
        <v>6</v>
      </c>
      <c r="B14" s="117"/>
      <c r="C14" s="117"/>
      <c r="D14" s="117"/>
      <c r="E14" s="117"/>
      <c r="F14" s="117"/>
      <c r="G14" s="117"/>
    </row>
    <row r="15" spans="1:7" ht="25" x14ac:dyDescent="0.35">
      <c r="A15" s="118" t="s">
        <v>121</v>
      </c>
      <c r="B15" s="118"/>
      <c r="C15" s="118"/>
      <c r="D15" s="118"/>
      <c r="E15" s="118"/>
      <c r="F15" s="118"/>
      <c r="G15" s="118"/>
    </row>
    <row r="16" spans="1:7" x14ac:dyDescent="0.35">
      <c r="A16" s="70"/>
      <c r="B16" s="70"/>
      <c r="C16" s="70"/>
      <c r="D16" s="70"/>
      <c r="E16" s="70"/>
      <c r="F16" s="70"/>
      <c r="G16" s="70"/>
    </row>
    <row r="17" spans="1:7" x14ac:dyDescent="0.35">
      <c r="A17" s="71"/>
      <c r="B17" s="68"/>
      <c r="C17" s="68"/>
      <c r="D17" s="68"/>
      <c r="E17" s="68"/>
      <c r="F17" s="68"/>
      <c r="G17" s="68"/>
    </row>
    <row r="18" spans="1:7" ht="20" x14ac:dyDescent="0.35">
      <c r="A18" s="72"/>
      <c r="B18" s="68"/>
      <c r="C18" s="68"/>
      <c r="D18" s="68"/>
      <c r="E18" s="68"/>
      <c r="F18" s="68"/>
      <c r="G18" s="68"/>
    </row>
    <row r="19" spans="1:7" ht="20" x14ac:dyDescent="0.35">
      <c r="A19" s="73"/>
      <c r="B19" s="68"/>
      <c r="C19" s="68"/>
      <c r="D19" s="68"/>
      <c r="E19" s="68"/>
      <c r="F19" s="68"/>
      <c r="G19" s="68"/>
    </row>
    <row r="20" spans="1:7" ht="20" x14ac:dyDescent="0.35">
      <c r="A20" s="73"/>
      <c r="B20" s="68"/>
      <c r="C20" s="68"/>
      <c r="D20" s="68"/>
      <c r="E20" s="68"/>
      <c r="F20" s="68"/>
      <c r="G20" s="68"/>
    </row>
    <row r="21" spans="1:7" ht="18" x14ac:dyDescent="0.35">
      <c r="A21" s="74"/>
      <c r="B21" s="68"/>
      <c r="C21" s="68"/>
      <c r="D21" s="68"/>
      <c r="E21" s="68"/>
      <c r="F21" s="68"/>
      <c r="G21" s="68"/>
    </row>
    <row r="22" spans="1:7" ht="20" x14ac:dyDescent="0.35">
      <c r="A22" s="119"/>
      <c r="B22" s="119"/>
      <c r="C22" s="119"/>
      <c r="D22" s="119"/>
      <c r="E22" s="119"/>
      <c r="F22" s="119"/>
      <c r="G22" s="119"/>
    </row>
    <row r="23" spans="1:7" ht="20" x14ac:dyDescent="0.35">
      <c r="A23" s="1"/>
    </row>
    <row r="24" spans="1:7" ht="18" x14ac:dyDescent="0.35">
      <c r="A24" s="2"/>
    </row>
    <row r="25" spans="1:7" ht="18" x14ac:dyDescent="0.35">
      <c r="A25" s="2"/>
    </row>
  </sheetData>
  <mergeCells count="8">
    <mergeCell ref="A9:G9"/>
    <mergeCell ref="A14:G14"/>
    <mergeCell ref="A15:G15"/>
    <mergeCell ref="A22:G22"/>
    <mergeCell ref="A5:G5"/>
    <mergeCell ref="A6:G6"/>
    <mergeCell ref="A10:G10"/>
    <mergeCell ref="A11:G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7"/>
  <sheetViews>
    <sheetView view="pageBreakPreview" zoomScale="70" zoomScaleNormal="70" zoomScaleSheetLayoutView="70" workbookViewId="0">
      <pane xSplit="1" ySplit="2" topLeftCell="B51" activePane="bottomRight" state="frozen"/>
      <selection pane="topRight" activeCell="B1" sqref="B1"/>
      <selection pane="bottomLeft" activeCell="A2" sqref="A2"/>
      <selection pane="bottomRight" activeCell="J7" sqref="J7"/>
    </sheetView>
  </sheetViews>
  <sheetFormatPr baseColWidth="10" defaultColWidth="11.453125" defaultRowHeight="14" x14ac:dyDescent="0.35"/>
  <cols>
    <col min="1" max="1" width="13.90625" style="60" customWidth="1"/>
    <col min="2" max="2" width="88" style="20" customWidth="1"/>
    <col min="3" max="3" width="14.90625" style="7" customWidth="1"/>
    <col min="4" max="4" width="16.453125" style="7" customWidth="1"/>
    <col min="5" max="5" width="14.08984375" style="64" customWidth="1"/>
    <col min="6" max="6" width="17.08984375" style="7" customWidth="1"/>
    <col min="7" max="16384" width="11.453125" style="7"/>
  </cols>
  <sheetData>
    <row r="1" spans="1:6" ht="23" thickBot="1" x14ac:dyDescent="0.4">
      <c r="A1" s="122" t="s">
        <v>130</v>
      </c>
      <c r="B1" s="122"/>
      <c r="C1" s="122"/>
      <c r="D1" s="122"/>
      <c r="E1" s="122"/>
      <c r="F1" s="122"/>
    </row>
    <row r="2" spans="1:6" ht="40" x14ac:dyDescent="0.35">
      <c r="A2" s="3" t="s">
        <v>118</v>
      </c>
      <c r="B2" s="4" t="s">
        <v>10</v>
      </c>
      <c r="C2" s="5" t="s">
        <v>4</v>
      </c>
      <c r="D2" s="5" t="s">
        <v>153</v>
      </c>
      <c r="E2" s="61" t="s">
        <v>125</v>
      </c>
      <c r="F2" s="6" t="s">
        <v>154</v>
      </c>
    </row>
    <row r="3" spans="1:6" ht="35" customHeight="1" x14ac:dyDescent="0.35">
      <c r="A3" s="8"/>
      <c r="B3" s="132" t="s">
        <v>11</v>
      </c>
      <c r="C3" s="133"/>
      <c r="D3" s="133"/>
      <c r="E3" s="133"/>
      <c r="F3" s="134"/>
    </row>
    <row r="4" spans="1:6" ht="35" customHeight="1" x14ac:dyDescent="0.35">
      <c r="A4" s="54" t="s">
        <v>13</v>
      </c>
      <c r="B4" s="26" t="s">
        <v>12</v>
      </c>
      <c r="C4" s="27" t="s">
        <v>5</v>
      </c>
      <c r="D4" s="28"/>
      <c r="E4" s="62">
        <v>8.5000000000000006E-2</v>
      </c>
      <c r="F4" s="9">
        <f>D4*(1+E4)</f>
        <v>0</v>
      </c>
    </row>
    <row r="5" spans="1:6" ht="35" customHeight="1" x14ac:dyDescent="0.35">
      <c r="A5" s="54"/>
      <c r="B5" s="29" t="s">
        <v>14</v>
      </c>
      <c r="C5" s="30"/>
      <c r="D5" s="31"/>
      <c r="E5" s="63"/>
      <c r="F5" s="10"/>
    </row>
    <row r="6" spans="1:6" ht="35" customHeight="1" x14ac:dyDescent="0.35">
      <c r="A6" s="55"/>
      <c r="B6" s="132" t="s">
        <v>15</v>
      </c>
      <c r="C6" s="133"/>
      <c r="D6" s="133"/>
      <c r="E6" s="133"/>
      <c r="F6" s="134"/>
    </row>
    <row r="7" spans="1:6" s="14" customFormat="1" ht="35" customHeight="1" x14ac:dyDescent="0.35">
      <c r="A7" s="11" t="s">
        <v>16</v>
      </c>
      <c r="B7" s="12" t="s">
        <v>17</v>
      </c>
      <c r="C7" s="27" t="s">
        <v>18</v>
      </c>
      <c r="D7" s="13"/>
      <c r="E7" s="62">
        <v>8.5000000000000006E-2</v>
      </c>
      <c r="F7" s="9">
        <f>D7*(1+E7)</f>
        <v>0</v>
      </c>
    </row>
    <row r="8" spans="1:6" s="14" customFormat="1" ht="35" customHeight="1" x14ac:dyDescent="0.35">
      <c r="A8" s="11" t="s">
        <v>19</v>
      </c>
      <c r="B8" s="15" t="s">
        <v>22</v>
      </c>
      <c r="C8" s="27" t="s">
        <v>23</v>
      </c>
      <c r="D8" s="13"/>
      <c r="E8" s="62">
        <v>8.5000000000000006E-2</v>
      </c>
      <c r="F8" s="9">
        <f>D8*(1+E8)</f>
        <v>0</v>
      </c>
    </row>
    <row r="9" spans="1:6" s="14" customFormat="1" ht="35" customHeight="1" x14ac:dyDescent="0.35">
      <c r="A9" s="11" t="s">
        <v>20</v>
      </c>
      <c r="B9" s="15" t="s">
        <v>24</v>
      </c>
      <c r="C9" s="27" t="s">
        <v>0</v>
      </c>
      <c r="D9" s="13"/>
      <c r="E9" s="62">
        <v>8.5000000000000006E-2</v>
      </c>
      <c r="F9" s="9">
        <f>D9*(1+E9)</f>
        <v>0</v>
      </c>
    </row>
    <row r="10" spans="1:6" s="14" customFormat="1" ht="35" customHeight="1" x14ac:dyDescent="0.35">
      <c r="A10" s="11" t="s">
        <v>21</v>
      </c>
      <c r="B10" s="16" t="s">
        <v>25</v>
      </c>
      <c r="C10" s="36" t="s">
        <v>26</v>
      </c>
      <c r="D10" s="17"/>
      <c r="E10" s="62">
        <v>8.5000000000000006E-2</v>
      </c>
      <c r="F10" s="9">
        <f>D10*(1+E10)</f>
        <v>0</v>
      </c>
    </row>
    <row r="11" spans="1:6" s="14" customFormat="1" ht="35" customHeight="1" x14ac:dyDescent="0.35">
      <c r="A11" s="11" t="s">
        <v>63</v>
      </c>
      <c r="B11" s="16" t="s">
        <v>64</v>
      </c>
      <c r="C11" s="36" t="s">
        <v>0</v>
      </c>
      <c r="D11" s="17"/>
      <c r="E11" s="62">
        <v>8.5000000000000006E-2</v>
      </c>
      <c r="F11" s="9">
        <f>D11*(1+E11)</f>
        <v>0</v>
      </c>
    </row>
    <row r="12" spans="1:6" s="14" customFormat="1" ht="35" customHeight="1" x14ac:dyDescent="0.35">
      <c r="A12" s="56"/>
      <c r="B12" s="135" t="s">
        <v>65</v>
      </c>
      <c r="C12" s="136"/>
      <c r="D12" s="136"/>
      <c r="E12" s="136"/>
      <c r="F12" s="137"/>
    </row>
    <row r="13" spans="1:6" s="14" customFormat="1" ht="35" customHeight="1" x14ac:dyDescent="0.35">
      <c r="A13" s="43" t="s">
        <v>29</v>
      </c>
      <c r="B13" s="44" t="s">
        <v>88</v>
      </c>
      <c r="C13" s="33" t="s">
        <v>1</v>
      </c>
      <c r="D13" s="38"/>
      <c r="E13" s="62">
        <v>8.5000000000000006E-2</v>
      </c>
      <c r="F13" s="9">
        <f>D13*(1+E13)</f>
        <v>0</v>
      </c>
    </row>
    <row r="14" spans="1:6" s="14" customFormat="1" ht="35" customHeight="1" x14ac:dyDescent="0.35">
      <c r="A14" s="43" t="s">
        <v>30</v>
      </c>
      <c r="B14" s="44" t="s">
        <v>89</v>
      </c>
      <c r="C14" s="33" t="s">
        <v>2</v>
      </c>
      <c r="D14" s="38"/>
      <c r="E14" s="62">
        <v>8.5000000000000006E-2</v>
      </c>
      <c r="F14" s="9">
        <f>D14*(1+E14)</f>
        <v>0</v>
      </c>
    </row>
    <row r="15" spans="1:6" s="14" customFormat="1" ht="35" customHeight="1" x14ac:dyDescent="0.35">
      <c r="A15" s="43" t="s">
        <v>31</v>
      </c>
      <c r="B15" s="44" t="s">
        <v>90</v>
      </c>
      <c r="C15" s="33" t="s">
        <v>60</v>
      </c>
      <c r="D15" s="38"/>
      <c r="E15" s="62">
        <v>8.5000000000000006E-2</v>
      </c>
      <c r="F15" s="9">
        <f>D15*(1+E15)</f>
        <v>0</v>
      </c>
    </row>
    <row r="16" spans="1:6" s="14" customFormat="1" ht="35" customHeight="1" x14ac:dyDescent="0.35">
      <c r="A16" s="43" t="s">
        <v>119</v>
      </c>
      <c r="B16" s="44" t="s">
        <v>120</v>
      </c>
      <c r="C16" s="42" t="s">
        <v>1</v>
      </c>
      <c r="D16" s="38"/>
      <c r="E16" s="62">
        <v>8.5000000000000006E-2</v>
      </c>
      <c r="F16" s="9">
        <f>D16*(1+E16)</f>
        <v>0</v>
      </c>
    </row>
    <row r="17" spans="1:6" ht="35" customHeight="1" x14ac:dyDescent="0.35">
      <c r="A17" s="56"/>
      <c r="B17" s="135" t="s">
        <v>66</v>
      </c>
      <c r="C17" s="136"/>
      <c r="D17" s="136"/>
      <c r="E17" s="136"/>
      <c r="F17" s="137"/>
    </row>
    <row r="18" spans="1:6" ht="35" customHeight="1" x14ac:dyDescent="0.35">
      <c r="A18" s="57"/>
      <c r="B18" s="123" t="s">
        <v>27</v>
      </c>
      <c r="C18" s="124"/>
      <c r="D18" s="124"/>
      <c r="E18" s="124"/>
      <c r="F18" s="125"/>
    </row>
    <row r="19" spans="1:6" ht="35" customHeight="1" x14ac:dyDescent="0.35">
      <c r="A19" s="58" t="s">
        <v>67</v>
      </c>
      <c r="B19" s="18" t="s">
        <v>28</v>
      </c>
      <c r="C19" s="37" t="s">
        <v>5</v>
      </c>
      <c r="D19" s="39"/>
      <c r="E19" s="62">
        <v>8.5000000000000006E-2</v>
      </c>
      <c r="F19" s="9">
        <f t="shared" ref="F19:F27" si="0">D19*(1+E19)</f>
        <v>0</v>
      </c>
    </row>
    <row r="20" spans="1:6" ht="35" customHeight="1" x14ac:dyDescent="0.35">
      <c r="A20" s="58" t="s">
        <v>68</v>
      </c>
      <c r="B20" s="41" t="s">
        <v>62</v>
      </c>
      <c r="C20" s="42" t="s">
        <v>0</v>
      </c>
      <c r="D20" s="39"/>
      <c r="E20" s="62">
        <v>8.5000000000000006E-2</v>
      </c>
      <c r="F20" s="9">
        <f t="shared" si="0"/>
        <v>0</v>
      </c>
    </row>
    <row r="21" spans="1:6" ht="35" customHeight="1" x14ac:dyDescent="0.35">
      <c r="A21" s="58" t="s">
        <v>69</v>
      </c>
      <c r="B21" s="18" t="s">
        <v>32</v>
      </c>
      <c r="C21" s="37" t="s">
        <v>60</v>
      </c>
      <c r="D21" s="40"/>
      <c r="E21" s="62">
        <v>8.5000000000000006E-2</v>
      </c>
      <c r="F21" s="9">
        <f t="shared" si="0"/>
        <v>0</v>
      </c>
    </row>
    <row r="22" spans="1:6" ht="35" customHeight="1" x14ac:dyDescent="0.35">
      <c r="A22" s="58" t="s">
        <v>70</v>
      </c>
      <c r="B22" s="18" t="s">
        <v>33</v>
      </c>
      <c r="C22" s="33" t="s">
        <v>1</v>
      </c>
      <c r="D22" s="40"/>
      <c r="E22" s="62">
        <v>8.5000000000000006E-2</v>
      </c>
      <c r="F22" s="9">
        <f t="shared" si="0"/>
        <v>0</v>
      </c>
    </row>
    <row r="23" spans="1:6" ht="35" customHeight="1" x14ac:dyDescent="0.35">
      <c r="A23" s="58" t="s">
        <v>71</v>
      </c>
      <c r="B23" s="18" t="s">
        <v>34</v>
      </c>
      <c r="C23" s="37" t="s">
        <v>60</v>
      </c>
      <c r="D23" s="40"/>
      <c r="E23" s="62">
        <v>8.5000000000000006E-2</v>
      </c>
      <c r="F23" s="9">
        <f t="shared" si="0"/>
        <v>0</v>
      </c>
    </row>
    <row r="24" spans="1:6" ht="35" customHeight="1" x14ac:dyDescent="0.35">
      <c r="A24" s="58" t="s">
        <v>72</v>
      </c>
      <c r="B24" s="41" t="s">
        <v>35</v>
      </c>
      <c r="C24" s="37" t="s">
        <v>60</v>
      </c>
      <c r="D24" s="45"/>
      <c r="E24" s="62">
        <v>8.5000000000000006E-2</v>
      </c>
      <c r="F24" s="9">
        <f t="shared" si="0"/>
        <v>0</v>
      </c>
    </row>
    <row r="25" spans="1:6" ht="35" customHeight="1" x14ac:dyDescent="0.35">
      <c r="A25" s="58" t="s">
        <v>73</v>
      </c>
      <c r="B25" s="18" t="s">
        <v>36</v>
      </c>
      <c r="C25" s="37" t="s">
        <v>60</v>
      </c>
      <c r="D25" s="40"/>
      <c r="E25" s="62">
        <v>8.5000000000000006E-2</v>
      </c>
      <c r="F25" s="9">
        <f t="shared" si="0"/>
        <v>0</v>
      </c>
    </row>
    <row r="26" spans="1:6" ht="35" customHeight="1" x14ac:dyDescent="0.35">
      <c r="A26" s="58" t="s">
        <v>74</v>
      </c>
      <c r="B26" s="47" t="s">
        <v>91</v>
      </c>
      <c r="C26" s="42" t="s">
        <v>0</v>
      </c>
      <c r="D26" s="45"/>
      <c r="E26" s="62">
        <v>8.5000000000000006E-2</v>
      </c>
      <c r="F26" s="9">
        <f t="shared" si="0"/>
        <v>0</v>
      </c>
    </row>
    <row r="27" spans="1:6" ht="35" customHeight="1" x14ac:dyDescent="0.35">
      <c r="A27" s="58" t="s">
        <v>75</v>
      </c>
      <c r="B27" s="46" t="s">
        <v>92</v>
      </c>
      <c r="C27" s="42" t="s">
        <v>0</v>
      </c>
      <c r="D27" s="45"/>
      <c r="E27" s="62">
        <v>8.5000000000000006E-2</v>
      </c>
      <c r="F27" s="9">
        <f t="shared" si="0"/>
        <v>0</v>
      </c>
    </row>
    <row r="28" spans="1:6" ht="35" customHeight="1" x14ac:dyDescent="0.35">
      <c r="A28" s="58" t="s">
        <v>76</v>
      </c>
      <c r="B28" s="46" t="s">
        <v>126</v>
      </c>
      <c r="C28" s="33" t="s">
        <v>1</v>
      </c>
      <c r="D28" s="45"/>
      <c r="E28" s="62">
        <v>8.5000000000000006E-2</v>
      </c>
      <c r="F28" s="9">
        <f>D28*(1+E28)</f>
        <v>0</v>
      </c>
    </row>
    <row r="29" spans="1:6" ht="35" customHeight="1" x14ac:dyDescent="0.35">
      <c r="A29" s="57"/>
      <c r="B29" s="123" t="s">
        <v>50</v>
      </c>
      <c r="C29" s="124"/>
      <c r="D29" s="124"/>
      <c r="E29" s="124"/>
      <c r="F29" s="125"/>
    </row>
    <row r="30" spans="1:6" ht="35" customHeight="1" x14ac:dyDescent="0.35">
      <c r="A30" s="58" t="s">
        <v>77</v>
      </c>
      <c r="B30" s="18" t="s">
        <v>42</v>
      </c>
      <c r="C30" s="37" t="s">
        <v>60</v>
      </c>
      <c r="D30" s="38"/>
      <c r="E30" s="62">
        <v>8.5000000000000006E-2</v>
      </c>
      <c r="F30" s="9">
        <f t="shared" ref="F30:F39" si="1">D30*(1+E30)</f>
        <v>0</v>
      </c>
    </row>
    <row r="31" spans="1:6" ht="35" customHeight="1" x14ac:dyDescent="0.35">
      <c r="A31" s="58" t="s">
        <v>78</v>
      </c>
      <c r="B31" s="18" t="s">
        <v>43</v>
      </c>
      <c r="C31" s="37" t="s">
        <v>60</v>
      </c>
      <c r="D31" s="38"/>
      <c r="E31" s="62">
        <v>8.5000000000000006E-2</v>
      </c>
      <c r="F31" s="9">
        <f t="shared" si="1"/>
        <v>0</v>
      </c>
    </row>
    <row r="32" spans="1:6" ht="35" customHeight="1" x14ac:dyDescent="0.35">
      <c r="A32" s="58" t="s">
        <v>79</v>
      </c>
      <c r="B32" s="18" t="s">
        <v>44</v>
      </c>
      <c r="C32" s="37" t="s">
        <v>60</v>
      </c>
      <c r="D32" s="38"/>
      <c r="E32" s="62">
        <v>8.5000000000000006E-2</v>
      </c>
      <c r="F32" s="9">
        <f t="shared" si="1"/>
        <v>0</v>
      </c>
    </row>
    <row r="33" spans="1:7" ht="35" customHeight="1" x14ac:dyDescent="0.35">
      <c r="A33" s="58" t="s">
        <v>80</v>
      </c>
      <c r="B33" s="18" t="s">
        <v>45</v>
      </c>
      <c r="C33" s="37" t="s">
        <v>60</v>
      </c>
      <c r="D33" s="38"/>
      <c r="E33" s="62">
        <v>8.5000000000000006E-2</v>
      </c>
      <c r="F33" s="9">
        <f t="shared" si="1"/>
        <v>0</v>
      </c>
      <c r="G33" s="19"/>
    </row>
    <row r="34" spans="1:7" ht="35" customHeight="1" x14ac:dyDescent="0.35">
      <c r="A34" s="58" t="s">
        <v>81</v>
      </c>
      <c r="B34" s="18" t="s">
        <v>46</v>
      </c>
      <c r="C34" s="37" t="s">
        <v>60</v>
      </c>
      <c r="D34" s="38"/>
      <c r="E34" s="62">
        <v>8.5000000000000006E-2</v>
      </c>
      <c r="F34" s="9">
        <f t="shared" si="1"/>
        <v>0</v>
      </c>
    </row>
    <row r="35" spans="1:7" ht="35" customHeight="1" x14ac:dyDescent="0.35">
      <c r="A35" s="58" t="s">
        <v>82</v>
      </c>
      <c r="B35" s="32" t="s">
        <v>47</v>
      </c>
      <c r="C35" s="37" t="s">
        <v>60</v>
      </c>
      <c r="D35" s="38"/>
      <c r="E35" s="62">
        <v>8.5000000000000006E-2</v>
      </c>
      <c r="F35" s="9">
        <f t="shared" si="1"/>
        <v>0</v>
      </c>
    </row>
    <row r="36" spans="1:7" ht="35" customHeight="1" x14ac:dyDescent="0.35">
      <c r="A36" s="58" t="s">
        <v>83</v>
      </c>
      <c r="B36" s="32" t="s">
        <v>48</v>
      </c>
      <c r="C36" s="33" t="s">
        <v>2</v>
      </c>
      <c r="D36" s="38"/>
      <c r="E36" s="62">
        <v>8.5000000000000006E-2</v>
      </c>
      <c r="F36" s="9">
        <f t="shared" si="1"/>
        <v>0</v>
      </c>
    </row>
    <row r="37" spans="1:7" ht="35" customHeight="1" x14ac:dyDescent="0.35">
      <c r="A37" s="58" t="s">
        <v>84</v>
      </c>
      <c r="B37" s="32" t="s">
        <v>127</v>
      </c>
      <c r="C37" s="33" t="s">
        <v>1</v>
      </c>
      <c r="D37" s="38"/>
      <c r="E37" s="62">
        <v>8.5000000000000006E-2</v>
      </c>
      <c r="F37" s="9">
        <f t="shared" si="1"/>
        <v>0</v>
      </c>
    </row>
    <row r="38" spans="1:7" ht="35" customHeight="1" x14ac:dyDescent="0.35">
      <c r="A38" s="58" t="s">
        <v>85</v>
      </c>
      <c r="B38" s="32" t="s">
        <v>49</v>
      </c>
      <c r="C38" s="33" t="s">
        <v>1</v>
      </c>
      <c r="D38" s="38"/>
      <c r="E38" s="62">
        <v>8.5000000000000006E-2</v>
      </c>
      <c r="F38" s="9">
        <f t="shared" si="1"/>
        <v>0</v>
      </c>
    </row>
    <row r="39" spans="1:7" ht="35" customHeight="1" x14ac:dyDescent="0.35">
      <c r="A39" s="58" t="s">
        <v>86</v>
      </c>
      <c r="B39" s="32" t="s">
        <v>51</v>
      </c>
      <c r="C39" s="33" t="s">
        <v>1</v>
      </c>
      <c r="D39" s="38"/>
      <c r="E39" s="62">
        <v>8.5000000000000006E-2</v>
      </c>
      <c r="F39" s="9">
        <f t="shared" si="1"/>
        <v>0</v>
      </c>
    </row>
    <row r="40" spans="1:7" ht="35" customHeight="1" x14ac:dyDescent="0.35">
      <c r="A40" s="58" t="s">
        <v>87</v>
      </c>
      <c r="B40" s="32" t="s">
        <v>52</v>
      </c>
      <c r="C40" s="33" t="s">
        <v>2</v>
      </c>
      <c r="D40" s="38"/>
      <c r="E40" s="62">
        <v>8.5000000000000006E-2</v>
      </c>
      <c r="F40" s="9">
        <f t="shared" ref="F40:F57" si="2">D40*(1+E40)</f>
        <v>0</v>
      </c>
    </row>
    <row r="41" spans="1:7" ht="35" customHeight="1" x14ac:dyDescent="0.35">
      <c r="A41" s="58" t="s">
        <v>93</v>
      </c>
      <c r="B41" s="32" t="s">
        <v>53</v>
      </c>
      <c r="C41" s="33" t="s">
        <v>2</v>
      </c>
      <c r="D41" s="38"/>
      <c r="E41" s="62">
        <v>8.5000000000000006E-2</v>
      </c>
      <c r="F41" s="9">
        <f t="shared" si="2"/>
        <v>0</v>
      </c>
    </row>
    <row r="42" spans="1:7" ht="35" customHeight="1" x14ac:dyDescent="0.35">
      <c r="A42" s="58" t="s">
        <v>94</v>
      </c>
      <c r="B42" s="32" t="s">
        <v>54</v>
      </c>
      <c r="C42" s="33" t="s">
        <v>61</v>
      </c>
      <c r="D42" s="38"/>
      <c r="E42" s="62">
        <v>8.5000000000000006E-2</v>
      </c>
      <c r="F42" s="9">
        <f t="shared" si="2"/>
        <v>0</v>
      </c>
    </row>
    <row r="43" spans="1:7" ht="35" customHeight="1" x14ac:dyDescent="0.35">
      <c r="A43" s="58" t="s">
        <v>100</v>
      </c>
      <c r="B43" s="32" t="s">
        <v>55</v>
      </c>
      <c r="C43" s="33" t="s">
        <v>2</v>
      </c>
      <c r="D43" s="38"/>
      <c r="E43" s="62">
        <v>8.5000000000000006E-2</v>
      </c>
      <c r="F43" s="9">
        <f t="shared" si="2"/>
        <v>0</v>
      </c>
    </row>
    <row r="44" spans="1:7" ht="35" customHeight="1" x14ac:dyDescent="0.35">
      <c r="A44" s="57"/>
      <c r="B44" s="123" t="s">
        <v>56</v>
      </c>
      <c r="C44" s="124"/>
      <c r="D44" s="124"/>
      <c r="E44" s="124"/>
      <c r="F44" s="125"/>
    </row>
    <row r="45" spans="1:7" ht="35" customHeight="1" x14ac:dyDescent="0.35">
      <c r="A45" s="58" t="s">
        <v>101</v>
      </c>
      <c r="B45" s="48" t="s">
        <v>95</v>
      </c>
      <c r="C45" s="33" t="s">
        <v>2</v>
      </c>
      <c r="D45" s="38"/>
      <c r="E45" s="62">
        <v>8.5000000000000006E-2</v>
      </c>
      <c r="F45" s="9">
        <f t="shared" si="2"/>
        <v>0</v>
      </c>
    </row>
    <row r="46" spans="1:7" ht="35" customHeight="1" x14ac:dyDescent="0.35">
      <c r="A46" s="58" t="s">
        <v>102</v>
      </c>
      <c r="B46" s="48" t="s">
        <v>96</v>
      </c>
      <c r="C46" s="33" t="s">
        <v>2</v>
      </c>
      <c r="D46" s="38"/>
      <c r="E46" s="62">
        <v>8.5000000000000006E-2</v>
      </c>
      <c r="F46" s="9">
        <f t="shared" si="2"/>
        <v>0</v>
      </c>
    </row>
    <row r="47" spans="1:7" ht="35" customHeight="1" x14ac:dyDescent="0.35">
      <c r="A47" s="58" t="s">
        <v>103</v>
      </c>
      <c r="B47" s="32" t="s">
        <v>110</v>
      </c>
      <c r="C47" s="33" t="s">
        <v>2</v>
      </c>
      <c r="D47" s="38"/>
      <c r="E47" s="62">
        <v>8.5000000000000006E-2</v>
      </c>
      <c r="F47" s="9">
        <f t="shared" si="2"/>
        <v>0</v>
      </c>
    </row>
    <row r="48" spans="1:7" ht="35" customHeight="1" x14ac:dyDescent="0.35">
      <c r="A48" s="58" t="s">
        <v>104</v>
      </c>
      <c r="B48" s="48" t="s">
        <v>111</v>
      </c>
      <c r="C48" s="33" t="s">
        <v>2</v>
      </c>
      <c r="D48" s="38"/>
      <c r="E48" s="62">
        <v>8.5000000000000006E-2</v>
      </c>
      <c r="F48" s="9">
        <f t="shared" si="2"/>
        <v>0</v>
      </c>
    </row>
    <row r="49" spans="1:6" ht="35" customHeight="1" x14ac:dyDescent="0.35">
      <c r="A49" s="58" t="s">
        <v>105</v>
      </c>
      <c r="B49" s="48" t="s">
        <v>97</v>
      </c>
      <c r="C49" s="33" t="s">
        <v>0</v>
      </c>
      <c r="D49" s="38"/>
      <c r="E49" s="62">
        <v>8.5000000000000006E-2</v>
      </c>
      <c r="F49" s="9">
        <f t="shared" si="2"/>
        <v>0</v>
      </c>
    </row>
    <row r="50" spans="1:6" ht="35" customHeight="1" x14ac:dyDescent="0.35">
      <c r="A50" s="58" t="s">
        <v>106</v>
      </c>
      <c r="B50" s="48" t="s">
        <v>98</v>
      </c>
      <c r="C50" s="33" t="s">
        <v>60</v>
      </c>
      <c r="D50" s="38"/>
      <c r="E50" s="62">
        <v>8.5000000000000006E-2</v>
      </c>
      <c r="F50" s="9">
        <f t="shared" si="2"/>
        <v>0</v>
      </c>
    </row>
    <row r="51" spans="1:6" ht="35" customHeight="1" x14ac:dyDescent="0.35">
      <c r="A51" s="58" t="s">
        <v>107</v>
      </c>
      <c r="B51" s="32" t="s">
        <v>57</v>
      </c>
      <c r="C51" s="37" t="s">
        <v>5</v>
      </c>
      <c r="D51" s="38"/>
      <c r="E51" s="62">
        <v>8.5000000000000006E-2</v>
      </c>
      <c r="F51" s="9">
        <f t="shared" si="2"/>
        <v>0</v>
      </c>
    </row>
    <row r="52" spans="1:6" ht="35" customHeight="1" x14ac:dyDescent="0.35">
      <c r="A52" s="58" t="s">
        <v>112</v>
      </c>
      <c r="B52" s="46" t="s">
        <v>99</v>
      </c>
      <c r="C52" s="33" t="s">
        <v>2</v>
      </c>
      <c r="D52" s="38"/>
      <c r="E52" s="62">
        <v>8.5000000000000006E-2</v>
      </c>
      <c r="F52" s="9">
        <f t="shared" si="2"/>
        <v>0</v>
      </c>
    </row>
    <row r="53" spans="1:6" ht="35" customHeight="1" x14ac:dyDescent="0.35">
      <c r="A53" s="58" t="s">
        <v>113</v>
      </c>
      <c r="B53" s="41" t="s">
        <v>128</v>
      </c>
      <c r="C53" s="42" t="s">
        <v>1</v>
      </c>
      <c r="D53" s="65"/>
      <c r="E53" s="62">
        <v>8.5000000000000006E-2</v>
      </c>
      <c r="F53" s="66"/>
    </row>
    <row r="54" spans="1:6" ht="35" customHeight="1" x14ac:dyDescent="0.35">
      <c r="A54" s="56"/>
      <c r="B54" s="129" t="s">
        <v>124</v>
      </c>
      <c r="C54" s="130"/>
      <c r="D54" s="130"/>
      <c r="E54" s="130"/>
      <c r="F54" s="131"/>
    </row>
    <row r="55" spans="1:6" ht="35" customHeight="1" x14ac:dyDescent="0.35">
      <c r="A55" s="58" t="s">
        <v>114</v>
      </c>
      <c r="B55" s="34" t="s">
        <v>108</v>
      </c>
      <c r="C55" s="35" t="s">
        <v>59</v>
      </c>
      <c r="D55" s="39"/>
      <c r="E55" s="62">
        <v>8.5000000000000006E-2</v>
      </c>
      <c r="F55" s="9">
        <f t="shared" si="2"/>
        <v>0</v>
      </c>
    </row>
    <row r="56" spans="1:6" ht="35" customHeight="1" x14ac:dyDescent="0.35">
      <c r="A56" s="58" t="s">
        <v>115</v>
      </c>
      <c r="B56" s="34" t="s">
        <v>109</v>
      </c>
      <c r="C56" s="35" t="s">
        <v>59</v>
      </c>
      <c r="D56" s="39"/>
      <c r="E56" s="62">
        <v>8.5000000000000006E-2</v>
      </c>
      <c r="F56" s="9">
        <f t="shared" si="2"/>
        <v>0</v>
      </c>
    </row>
    <row r="57" spans="1:6" ht="35" customHeight="1" x14ac:dyDescent="0.35">
      <c r="A57" s="58" t="s">
        <v>116</v>
      </c>
      <c r="B57" s="34" t="s">
        <v>58</v>
      </c>
      <c r="C57" s="49" t="s">
        <v>18</v>
      </c>
      <c r="D57" s="39"/>
      <c r="E57" s="62">
        <v>8.5000000000000006E-2</v>
      </c>
      <c r="F57" s="9">
        <f t="shared" si="2"/>
        <v>0</v>
      </c>
    </row>
    <row r="58" spans="1:6" ht="35" customHeight="1" x14ac:dyDescent="0.35">
      <c r="A58" s="59"/>
      <c r="B58" s="126" t="s">
        <v>132</v>
      </c>
      <c r="C58" s="127"/>
      <c r="D58" s="127"/>
      <c r="E58" s="127"/>
      <c r="F58" s="128"/>
    </row>
    <row r="59" spans="1:6" ht="42.65" customHeight="1" thickBot="1" x14ac:dyDescent="0.4">
      <c r="C59" s="52" t="s">
        <v>4</v>
      </c>
      <c r="D59" s="53" t="s">
        <v>8</v>
      </c>
    </row>
    <row r="60" spans="1:6" ht="35" customHeight="1" x14ac:dyDescent="0.35">
      <c r="A60" s="108" t="s">
        <v>133</v>
      </c>
      <c r="B60" s="111" t="s">
        <v>37</v>
      </c>
      <c r="C60" s="21" t="s">
        <v>7</v>
      </c>
      <c r="D60" s="22"/>
      <c r="F60" s="19"/>
    </row>
    <row r="61" spans="1:6" ht="35" customHeight="1" x14ac:dyDescent="0.35">
      <c r="A61" s="109" t="s">
        <v>134</v>
      </c>
      <c r="B61" s="112" t="s">
        <v>38</v>
      </c>
      <c r="C61" s="50" t="s">
        <v>7</v>
      </c>
      <c r="D61" s="51"/>
      <c r="F61" s="19"/>
    </row>
    <row r="62" spans="1:6" ht="35" customHeight="1" x14ac:dyDescent="0.35">
      <c r="A62" s="109" t="s">
        <v>135</v>
      </c>
      <c r="B62" s="112" t="s">
        <v>39</v>
      </c>
      <c r="C62" s="50" t="s">
        <v>7</v>
      </c>
      <c r="D62" s="51"/>
      <c r="F62" s="19"/>
    </row>
    <row r="63" spans="1:6" ht="35" customHeight="1" x14ac:dyDescent="0.35">
      <c r="A63" s="109" t="s">
        <v>136</v>
      </c>
      <c r="B63" s="112" t="s">
        <v>40</v>
      </c>
      <c r="C63" s="50" t="s">
        <v>7</v>
      </c>
      <c r="D63" s="51"/>
      <c r="F63" s="19"/>
    </row>
    <row r="64" spans="1:6" ht="35" customHeight="1" x14ac:dyDescent="0.35">
      <c r="A64" s="109" t="s">
        <v>137</v>
      </c>
      <c r="B64" s="112" t="s">
        <v>41</v>
      </c>
      <c r="C64" s="50" t="s">
        <v>7</v>
      </c>
      <c r="D64" s="51"/>
      <c r="F64" s="19"/>
    </row>
    <row r="65" spans="1:6" ht="35" customHeight="1" thickBot="1" x14ac:dyDescent="0.4">
      <c r="A65" s="110" t="s">
        <v>138</v>
      </c>
      <c r="B65" s="113" t="s">
        <v>117</v>
      </c>
      <c r="C65" s="23" t="s">
        <v>7</v>
      </c>
      <c r="D65" s="24"/>
      <c r="F65" s="19"/>
    </row>
    <row r="67" spans="1:6" ht="28" x14ac:dyDescent="0.35">
      <c r="B67" s="25" t="s">
        <v>131</v>
      </c>
    </row>
  </sheetData>
  <mergeCells count="10">
    <mergeCell ref="A1:F1"/>
    <mergeCell ref="B29:F29"/>
    <mergeCell ref="B44:F44"/>
    <mergeCell ref="B58:F58"/>
    <mergeCell ref="B54:F54"/>
    <mergeCell ref="B3:F3"/>
    <mergeCell ref="B6:F6"/>
    <mergeCell ref="B17:F17"/>
    <mergeCell ref="B18:F18"/>
    <mergeCell ref="B12:F1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  <headerFooter>
    <oddFooter>&amp;L&amp;A&amp;C&amp;F&amp;R&amp;P/&amp;N</oddFooter>
  </headerFooter>
  <rowBreaks count="1" manualBreakCount="1">
    <brk id="3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view="pageBreakPreview" zoomScaleNormal="55" zoomScaleSheetLayoutView="100" workbookViewId="0">
      <selection activeCell="K11" sqref="K11"/>
    </sheetView>
  </sheetViews>
  <sheetFormatPr baseColWidth="10" defaultRowHeight="14.5" x14ac:dyDescent="0.35"/>
  <cols>
    <col min="1" max="7" width="11.54296875" style="68"/>
  </cols>
  <sheetData>
    <row r="1" spans="1:7" ht="20" x14ac:dyDescent="0.35">
      <c r="A1" s="67" t="s">
        <v>3</v>
      </c>
    </row>
    <row r="2" spans="1:7" ht="20" x14ac:dyDescent="0.35">
      <c r="A2" s="67"/>
    </row>
    <row r="3" spans="1:7" ht="20" x14ac:dyDescent="0.35">
      <c r="A3" s="67"/>
    </row>
    <row r="4" spans="1:7" ht="30" customHeight="1" x14ac:dyDescent="0.35">
      <c r="A4" s="67"/>
    </row>
    <row r="5" spans="1:7" ht="20" x14ac:dyDescent="0.35">
      <c r="A5" s="120" t="s">
        <v>122</v>
      </c>
      <c r="B5" s="120"/>
      <c r="C5" s="120"/>
      <c r="D5" s="120"/>
      <c r="E5" s="120"/>
      <c r="F5" s="120"/>
      <c r="G5" s="120"/>
    </row>
    <row r="6" spans="1:7" ht="40.75" customHeight="1" x14ac:dyDescent="0.35">
      <c r="A6" s="121" t="s">
        <v>123</v>
      </c>
      <c r="B6" s="120"/>
      <c r="C6" s="120"/>
      <c r="D6" s="120"/>
      <c r="E6" s="120"/>
      <c r="F6" s="120"/>
      <c r="G6" s="120"/>
    </row>
    <row r="7" spans="1:7" x14ac:dyDescent="0.35">
      <c r="A7" s="69"/>
    </row>
    <row r="8" spans="1:7" x14ac:dyDescent="0.35">
      <c r="A8" s="69"/>
    </row>
    <row r="9" spans="1:7" ht="105" customHeight="1" x14ac:dyDescent="0.35">
      <c r="A9" s="116" t="s">
        <v>129</v>
      </c>
      <c r="B9" s="116"/>
      <c r="C9" s="116"/>
      <c r="D9" s="116"/>
      <c r="E9" s="116"/>
      <c r="F9" s="116"/>
      <c r="G9" s="116"/>
    </row>
    <row r="10" spans="1:7" ht="25" x14ac:dyDescent="0.35">
      <c r="A10" s="118" t="s">
        <v>9</v>
      </c>
      <c r="B10" s="118"/>
      <c r="C10" s="118"/>
      <c r="D10" s="118"/>
      <c r="E10" s="118"/>
      <c r="F10" s="118"/>
      <c r="G10" s="118"/>
    </row>
    <row r="11" spans="1:7" ht="28.5" customHeight="1" x14ac:dyDescent="0.35">
      <c r="A11" s="117" t="s">
        <v>139</v>
      </c>
      <c r="B11" s="117"/>
      <c r="C11" s="117"/>
      <c r="D11" s="117"/>
      <c r="E11" s="117"/>
      <c r="F11" s="117"/>
      <c r="G11" s="117"/>
    </row>
    <row r="12" spans="1:7" x14ac:dyDescent="0.35">
      <c r="A12" s="69"/>
    </row>
    <row r="13" spans="1:7" x14ac:dyDescent="0.35">
      <c r="A13" s="70"/>
      <c r="B13" s="70"/>
      <c r="C13" s="70"/>
      <c r="D13" s="70"/>
      <c r="E13" s="70"/>
      <c r="F13" s="70"/>
      <c r="G13" s="70"/>
    </row>
    <row r="14" spans="1:7" ht="20" x14ac:dyDescent="0.35">
      <c r="A14" s="117" t="s">
        <v>151</v>
      </c>
      <c r="B14" s="117"/>
      <c r="C14" s="117"/>
      <c r="D14" s="117"/>
      <c r="E14" s="117"/>
      <c r="F14" s="117"/>
      <c r="G14" s="117"/>
    </row>
    <row r="15" spans="1:7" ht="25" x14ac:dyDescent="0.35">
      <c r="A15" s="118" t="s">
        <v>140</v>
      </c>
      <c r="B15" s="118"/>
      <c r="C15" s="118"/>
      <c r="D15" s="118"/>
      <c r="E15" s="118"/>
      <c r="F15" s="118"/>
      <c r="G15" s="118"/>
    </row>
    <row r="16" spans="1:7" x14ac:dyDescent="0.35">
      <c r="A16" s="70"/>
      <c r="B16" s="70"/>
      <c r="C16" s="70"/>
      <c r="D16" s="70"/>
      <c r="E16" s="70"/>
      <c r="F16" s="70"/>
      <c r="G16" s="70"/>
    </row>
    <row r="17" spans="1:7" x14ac:dyDescent="0.35">
      <c r="A17" s="71"/>
    </row>
    <row r="18" spans="1:7" ht="20" x14ac:dyDescent="0.35">
      <c r="A18" s="72"/>
    </row>
    <row r="19" spans="1:7" ht="20" x14ac:dyDescent="0.35">
      <c r="A19" s="73"/>
    </row>
    <row r="20" spans="1:7" ht="20" x14ac:dyDescent="0.35">
      <c r="A20" s="73"/>
    </row>
    <row r="21" spans="1:7" ht="18" x14ac:dyDescent="0.35">
      <c r="A21" s="74"/>
    </row>
    <row r="22" spans="1:7" ht="20" x14ac:dyDescent="0.35">
      <c r="A22" s="117"/>
      <c r="B22" s="117"/>
      <c r="C22" s="117"/>
      <c r="D22" s="117"/>
      <c r="E22" s="117"/>
      <c r="F22" s="117"/>
      <c r="G22" s="117"/>
    </row>
    <row r="23" spans="1:7" ht="20" x14ac:dyDescent="0.35">
      <c r="A23" s="75"/>
    </row>
    <row r="24" spans="1:7" ht="18" x14ac:dyDescent="0.35">
      <c r="A24" s="76"/>
    </row>
    <row r="25" spans="1:7" ht="18" x14ac:dyDescent="0.35">
      <c r="A25" s="76"/>
    </row>
  </sheetData>
  <mergeCells count="8">
    <mergeCell ref="A15:G15"/>
    <mergeCell ref="A22:G22"/>
    <mergeCell ref="A5:G5"/>
    <mergeCell ref="A6:G6"/>
    <mergeCell ref="A9:G9"/>
    <mergeCell ref="A10:G10"/>
    <mergeCell ref="A11:G11"/>
    <mergeCell ref="A14:G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4"/>
  <sheetViews>
    <sheetView tabSelected="1" view="pageBreakPreview" zoomScale="50" zoomScaleNormal="70" zoomScaleSheetLayoutView="5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O52" sqref="O52"/>
    </sheetView>
  </sheetViews>
  <sheetFormatPr baseColWidth="10" defaultColWidth="11.453125" defaultRowHeight="14" x14ac:dyDescent="0.35"/>
  <cols>
    <col min="1" max="1" width="13.90625" style="60" customWidth="1"/>
    <col min="2" max="2" width="88" style="20" customWidth="1"/>
    <col min="3" max="3" width="14.90625" style="7" customWidth="1"/>
    <col min="4" max="4" width="16.453125" style="7" customWidth="1"/>
    <col min="5" max="5" width="16.453125" style="99" customWidth="1"/>
    <col min="6" max="6" width="14.81640625" style="7" customWidth="1"/>
    <col min="7" max="7" width="17.08984375" style="7" customWidth="1"/>
    <col min="8" max="16384" width="11.453125" style="7"/>
  </cols>
  <sheetData>
    <row r="1" spans="1:7" ht="23" thickBot="1" x14ac:dyDescent="0.4">
      <c r="A1" s="122" t="s">
        <v>150</v>
      </c>
      <c r="B1" s="122"/>
      <c r="C1" s="122"/>
      <c r="D1" s="122"/>
      <c r="E1" s="122"/>
      <c r="F1" s="122"/>
      <c r="G1" s="122"/>
    </row>
    <row r="2" spans="1:7" ht="40" x14ac:dyDescent="0.35">
      <c r="A2" s="3" t="s">
        <v>118</v>
      </c>
      <c r="B2" s="4" t="s">
        <v>10</v>
      </c>
      <c r="C2" s="5" t="s">
        <v>4</v>
      </c>
      <c r="D2" s="5" t="s">
        <v>153</v>
      </c>
      <c r="E2" s="77" t="s">
        <v>141</v>
      </c>
      <c r="F2" s="5" t="s">
        <v>142</v>
      </c>
      <c r="G2" s="6" t="s">
        <v>143</v>
      </c>
    </row>
    <row r="3" spans="1:7" ht="35" customHeight="1" x14ac:dyDescent="0.35">
      <c r="A3" s="8"/>
      <c r="B3" s="144" t="s">
        <v>11</v>
      </c>
      <c r="C3" s="145"/>
      <c r="D3" s="145"/>
      <c r="E3" s="145"/>
      <c r="F3" s="145"/>
      <c r="G3" s="146"/>
    </row>
    <row r="4" spans="1:7" ht="35" customHeight="1" x14ac:dyDescent="0.35">
      <c r="A4" s="54" t="s">
        <v>13</v>
      </c>
      <c r="B4" s="34" t="s">
        <v>12</v>
      </c>
      <c r="C4" s="49" t="s">
        <v>5</v>
      </c>
      <c r="D4" s="42">
        <f>+'BPU_LOT n°1'!D4</f>
        <v>0</v>
      </c>
      <c r="E4" s="78">
        <v>1</v>
      </c>
      <c r="F4" s="66">
        <f>D4*E4</f>
        <v>0</v>
      </c>
      <c r="G4" s="79">
        <f>F4*1.085</f>
        <v>0</v>
      </c>
    </row>
    <row r="5" spans="1:7" ht="35" customHeight="1" x14ac:dyDescent="0.35">
      <c r="A5" s="54"/>
      <c r="B5" s="29" t="s">
        <v>14</v>
      </c>
      <c r="C5" s="30"/>
      <c r="D5" s="31"/>
      <c r="E5" s="80"/>
      <c r="F5" s="81"/>
      <c r="G5" s="10"/>
    </row>
    <row r="6" spans="1:7" ht="35" customHeight="1" x14ac:dyDescent="0.35">
      <c r="A6" s="55"/>
      <c r="B6" s="144" t="s">
        <v>15</v>
      </c>
      <c r="C6" s="145"/>
      <c r="D6" s="145"/>
      <c r="E6" s="145"/>
      <c r="F6" s="145"/>
      <c r="G6" s="146"/>
    </row>
    <row r="7" spans="1:7" s="14" customFormat="1" ht="35" customHeight="1" x14ac:dyDescent="0.35">
      <c r="A7" s="11" t="s">
        <v>16</v>
      </c>
      <c r="B7" s="12" t="s">
        <v>17</v>
      </c>
      <c r="C7" s="49" t="s">
        <v>18</v>
      </c>
      <c r="D7" s="42">
        <f>'BPU_LOT n°1'!D7</f>
        <v>0</v>
      </c>
      <c r="E7" s="78">
        <v>1</v>
      </c>
      <c r="F7" s="66">
        <f>D7*E7</f>
        <v>0</v>
      </c>
      <c r="G7" s="79">
        <f>F7*1.085</f>
        <v>0</v>
      </c>
    </row>
    <row r="8" spans="1:7" s="14" customFormat="1" ht="35" customHeight="1" x14ac:dyDescent="0.35">
      <c r="A8" s="11" t="s">
        <v>19</v>
      </c>
      <c r="B8" s="82" t="s">
        <v>22</v>
      </c>
      <c r="C8" s="49" t="s">
        <v>23</v>
      </c>
      <c r="D8" s="42">
        <f>'BPU_LOT n°1'!D8</f>
        <v>0</v>
      </c>
      <c r="E8" s="78">
        <f>15*2</f>
        <v>30</v>
      </c>
      <c r="F8" s="66">
        <f t="shared" ref="F8:F11" si="0">D8*E8</f>
        <v>0</v>
      </c>
      <c r="G8" s="79">
        <f t="shared" ref="G8:G16" si="1">F8*1.085</f>
        <v>0</v>
      </c>
    </row>
    <row r="9" spans="1:7" s="14" customFormat="1" ht="35" customHeight="1" x14ac:dyDescent="0.35">
      <c r="A9" s="11" t="s">
        <v>20</v>
      </c>
      <c r="B9" s="82" t="s">
        <v>24</v>
      </c>
      <c r="C9" s="49" t="s">
        <v>0</v>
      </c>
      <c r="D9" s="42">
        <f>'BPU_LOT n°1'!D9</f>
        <v>0</v>
      </c>
      <c r="E9" s="78">
        <v>1</v>
      </c>
      <c r="F9" s="66">
        <f t="shared" si="0"/>
        <v>0</v>
      </c>
      <c r="G9" s="79">
        <f t="shared" si="1"/>
        <v>0</v>
      </c>
    </row>
    <row r="10" spans="1:7" s="14" customFormat="1" ht="35" customHeight="1" x14ac:dyDescent="0.35">
      <c r="A10" s="11" t="s">
        <v>21</v>
      </c>
      <c r="B10" s="16" t="s">
        <v>25</v>
      </c>
      <c r="C10" s="49" t="s">
        <v>26</v>
      </c>
      <c r="D10" s="42">
        <f>'BPU_LOT n°1'!D10</f>
        <v>0</v>
      </c>
      <c r="E10" s="78">
        <f>1*5</f>
        <v>5</v>
      </c>
      <c r="F10" s="66">
        <f t="shared" si="0"/>
        <v>0</v>
      </c>
      <c r="G10" s="79">
        <f t="shared" si="1"/>
        <v>0</v>
      </c>
    </row>
    <row r="11" spans="1:7" s="14" customFormat="1" ht="35" customHeight="1" x14ac:dyDescent="0.35">
      <c r="A11" s="11" t="s">
        <v>63</v>
      </c>
      <c r="B11" s="16" t="s">
        <v>64</v>
      </c>
      <c r="C11" s="49" t="s">
        <v>0</v>
      </c>
      <c r="D11" s="42">
        <f>'BPU_LOT n°1'!D11</f>
        <v>0</v>
      </c>
      <c r="E11" s="78">
        <v>1</v>
      </c>
      <c r="F11" s="66">
        <f t="shared" si="0"/>
        <v>0</v>
      </c>
      <c r="G11" s="79">
        <f t="shared" si="1"/>
        <v>0</v>
      </c>
    </row>
    <row r="12" spans="1:7" s="14" customFormat="1" ht="35" customHeight="1" x14ac:dyDescent="0.35">
      <c r="A12" s="56"/>
      <c r="B12" s="135" t="s">
        <v>65</v>
      </c>
      <c r="C12" s="136"/>
      <c r="D12" s="136"/>
      <c r="E12" s="136"/>
      <c r="F12" s="136"/>
      <c r="G12" s="137"/>
    </row>
    <row r="13" spans="1:7" s="14" customFormat="1" ht="35" customHeight="1" x14ac:dyDescent="0.35">
      <c r="A13" s="43" t="s">
        <v>29</v>
      </c>
      <c r="B13" s="44" t="s">
        <v>88</v>
      </c>
      <c r="C13" s="42" t="s">
        <v>1</v>
      </c>
      <c r="D13" s="42">
        <f>'BPU_LOT n°1'!D13</f>
        <v>0</v>
      </c>
      <c r="E13" s="78">
        <v>2</v>
      </c>
      <c r="F13" s="66">
        <f>D13*E13</f>
        <v>0</v>
      </c>
      <c r="G13" s="79">
        <f t="shared" si="1"/>
        <v>0</v>
      </c>
    </row>
    <row r="14" spans="1:7" s="14" customFormat="1" ht="35" customHeight="1" x14ac:dyDescent="0.35">
      <c r="A14" s="43" t="s">
        <v>30</v>
      </c>
      <c r="B14" s="44" t="s">
        <v>89</v>
      </c>
      <c r="C14" s="42" t="s">
        <v>2</v>
      </c>
      <c r="D14" s="42">
        <f>'BPU_LOT n°1'!D14</f>
        <v>0</v>
      </c>
      <c r="E14" s="78">
        <v>20</v>
      </c>
      <c r="F14" s="66">
        <f t="shared" ref="F14:F16" si="2">D14*E14</f>
        <v>0</v>
      </c>
      <c r="G14" s="79">
        <f t="shared" si="1"/>
        <v>0</v>
      </c>
    </row>
    <row r="15" spans="1:7" s="14" customFormat="1" ht="35" customHeight="1" x14ac:dyDescent="0.35">
      <c r="A15" s="43" t="s">
        <v>31</v>
      </c>
      <c r="B15" s="44" t="s">
        <v>90</v>
      </c>
      <c r="C15" s="42" t="s">
        <v>60</v>
      </c>
      <c r="D15" s="42">
        <f>'BPU_LOT n°1'!D15</f>
        <v>0</v>
      </c>
      <c r="E15" s="78">
        <v>5</v>
      </c>
      <c r="F15" s="66">
        <f t="shared" si="2"/>
        <v>0</v>
      </c>
      <c r="G15" s="79">
        <f t="shared" si="1"/>
        <v>0</v>
      </c>
    </row>
    <row r="16" spans="1:7" s="14" customFormat="1" ht="35" customHeight="1" x14ac:dyDescent="0.35">
      <c r="A16" s="43" t="s">
        <v>119</v>
      </c>
      <c r="B16" s="44" t="s">
        <v>120</v>
      </c>
      <c r="C16" s="42" t="s">
        <v>1</v>
      </c>
      <c r="D16" s="42">
        <f>'BPU_LOT n°1'!D16</f>
        <v>0</v>
      </c>
      <c r="E16" s="78">
        <v>120</v>
      </c>
      <c r="F16" s="66">
        <f t="shared" si="2"/>
        <v>0</v>
      </c>
      <c r="G16" s="79">
        <f t="shared" si="1"/>
        <v>0</v>
      </c>
    </row>
    <row r="17" spans="1:7" ht="35" customHeight="1" x14ac:dyDescent="0.35">
      <c r="A17" s="56"/>
      <c r="B17" s="135" t="s">
        <v>66</v>
      </c>
      <c r="C17" s="136"/>
      <c r="D17" s="136"/>
      <c r="E17" s="136"/>
      <c r="F17" s="136"/>
      <c r="G17" s="137"/>
    </row>
    <row r="18" spans="1:7" ht="35" customHeight="1" x14ac:dyDescent="0.35">
      <c r="A18" s="57"/>
      <c r="B18" s="123" t="s">
        <v>27</v>
      </c>
      <c r="C18" s="124"/>
      <c r="D18" s="124"/>
      <c r="E18" s="124"/>
      <c r="F18" s="124"/>
      <c r="G18" s="125"/>
    </row>
    <row r="19" spans="1:7" ht="35" customHeight="1" x14ac:dyDescent="0.35">
      <c r="A19" s="58" t="s">
        <v>67</v>
      </c>
      <c r="B19" s="41" t="s">
        <v>28</v>
      </c>
      <c r="C19" s="42" t="s">
        <v>5</v>
      </c>
      <c r="D19" s="42">
        <f>'BPU_LOT n°1'!D19</f>
        <v>0</v>
      </c>
      <c r="E19" s="78">
        <v>1</v>
      </c>
      <c r="F19" s="66">
        <f>D19*E19</f>
        <v>0</v>
      </c>
      <c r="G19" s="79">
        <f t="shared" ref="G19:G26" si="3">F19*1.085</f>
        <v>0</v>
      </c>
    </row>
    <row r="20" spans="1:7" ht="35" customHeight="1" x14ac:dyDescent="0.35">
      <c r="A20" s="58" t="s">
        <v>68</v>
      </c>
      <c r="B20" s="41" t="s">
        <v>62</v>
      </c>
      <c r="C20" s="42" t="s">
        <v>0</v>
      </c>
      <c r="D20" s="42">
        <f>'BPU_LOT n°1'!D20</f>
        <v>0</v>
      </c>
      <c r="E20" s="78">
        <v>5</v>
      </c>
      <c r="F20" s="66">
        <f t="shared" ref="F20:F32" si="4">D20*E20</f>
        <v>0</v>
      </c>
      <c r="G20" s="79">
        <f t="shared" si="3"/>
        <v>0</v>
      </c>
    </row>
    <row r="21" spans="1:7" ht="35" customHeight="1" x14ac:dyDescent="0.35">
      <c r="A21" s="58" t="s">
        <v>69</v>
      </c>
      <c r="B21" s="41" t="s">
        <v>32</v>
      </c>
      <c r="C21" s="42" t="s">
        <v>60</v>
      </c>
      <c r="D21" s="42">
        <f>'BPU_LOT n°1'!D21</f>
        <v>0</v>
      </c>
      <c r="E21" s="78">
        <v>10</v>
      </c>
      <c r="F21" s="66">
        <f t="shared" si="4"/>
        <v>0</v>
      </c>
      <c r="G21" s="79">
        <f t="shared" si="3"/>
        <v>0</v>
      </c>
    </row>
    <row r="22" spans="1:7" ht="35" customHeight="1" x14ac:dyDescent="0.35">
      <c r="A22" s="58" t="s">
        <v>70</v>
      </c>
      <c r="B22" s="41" t="s">
        <v>33</v>
      </c>
      <c r="C22" s="42" t="s">
        <v>1</v>
      </c>
      <c r="D22" s="42">
        <f>'BPU_LOT n°1'!D22</f>
        <v>0</v>
      </c>
      <c r="E22" s="78">
        <v>10</v>
      </c>
      <c r="F22" s="66">
        <f t="shared" si="4"/>
        <v>0</v>
      </c>
      <c r="G22" s="79">
        <f t="shared" si="3"/>
        <v>0</v>
      </c>
    </row>
    <row r="23" spans="1:7" ht="35" customHeight="1" x14ac:dyDescent="0.35">
      <c r="A23" s="58" t="s">
        <v>71</v>
      </c>
      <c r="B23" s="41" t="s">
        <v>34</v>
      </c>
      <c r="C23" s="42" t="s">
        <v>60</v>
      </c>
      <c r="D23" s="42">
        <f>'BPU_LOT n°1'!D23</f>
        <v>0</v>
      </c>
      <c r="E23" s="78">
        <v>6</v>
      </c>
      <c r="F23" s="66">
        <f t="shared" si="4"/>
        <v>0</v>
      </c>
      <c r="G23" s="79">
        <f t="shared" si="3"/>
        <v>0</v>
      </c>
    </row>
    <row r="24" spans="1:7" ht="35" customHeight="1" x14ac:dyDescent="0.35">
      <c r="A24" s="58" t="s">
        <v>72</v>
      </c>
      <c r="B24" s="41" t="s">
        <v>35</v>
      </c>
      <c r="C24" s="42" t="s">
        <v>60</v>
      </c>
      <c r="D24" s="42">
        <f>'BPU_LOT n°1'!D24</f>
        <v>0</v>
      </c>
      <c r="E24" s="78">
        <v>0</v>
      </c>
      <c r="F24" s="66">
        <f t="shared" si="4"/>
        <v>0</v>
      </c>
      <c r="G24" s="79">
        <f t="shared" si="3"/>
        <v>0</v>
      </c>
    </row>
    <row r="25" spans="1:7" ht="35" customHeight="1" x14ac:dyDescent="0.35">
      <c r="A25" s="58" t="s">
        <v>73</v>
      </c>
      <c r="B25" s="41" t="s">
        <v>36</v>
      </c>
      <c r="C25" s="42" t="s">
        <v>60</v>
      </c>
      <c r="D25" s="42">
        <f>'BPU_LOT n°1'!D25</f>
        <v>0</v>
      </c>
      <c r="E25" s="78">
        <v>2</v>
      </c>
      <c r="F25" s="66">
        <f t="shared" si="4"/>
        <v>0</v>
      </c>
      <c r="G25" s="79">
        <f t="shared" si="3"/>
        <v>0</v>
      </c>
    </row>
    <row r="26" spans="1:7" ht="35" customHeight="1" x14ac:dyDescent="0.35">
      <c r="A26" s="58" t="s">
        <v>76</v>
      </c>
      <c r="B26" s="41" t="s">
        <v>126</v>
      </c>
      <c r="C26" s="42" t="s">
        <v>1</v>
      </c>
      <c r="D26" s="42">
        <f>'BPU_LOT n°1'!D28</f>
        <v>0</v>
      </c>
      <c r="E26" s="78">
        <v>150</v>
      </c>
      <c r="F26" s="66">
        <f>D26*E26</f>
        <v>0</v>
      </c>
      <c r="G26" s="79">
        <f t="shared" si="3"/>
        <v>0</v>
      </c>
    </row>
    <row r="27" spans="1:7" ht="35" customHeight="1" x14ac:dyDescent="0.35">
      <c r="A27" s="57"/>
      <c r="B27" s="123" t="s">
        <v>50</v>
      </c>
      <c r="C27" s="124"/>
      <c r="D27" s="124"/>
      <c r="E27" s="124"/>
      <c r="F27" s="124"/>
      <c r="G27" s="125"/>
    </row>
    <row r="28" spans="1:7" ht="35" customHeight="1" x14ac:dyDescent="0.35">
      <c r="A28" s="58" t="s">
        <v>81</v>
      </c>
      <c r="B28" s="41" t="s">
        <v>46</v>
      </c>
      <c r="C28" s="42" t="s">
        <v>60</v>
      </c>
      <c r="D28" s="42">
        <f>'BPU_LOT n°1'!D34</f>
        <v>0</v>
      </c>
      <c r="E28" s="78">
        <v>18</v>
      </c>
      <c r="F28" s="66">
        <f t="shared" si="4"/>
        <v>0</v>
      </c>
      <c r="G28" s="79">
        <f t="shared" ref="G28:G46" si="5">F28*1.085</f>
        <v>0</v>
      </c>
    </row>
    <row r="29" spans="1:7" ht="35" customHeight="1" x14ac:dyDescent="0.35">
      <c r="A29" s="58" t="s">
        <v>83</v>
      </c>
      <c r="B29" s="41" t="s">
        <v>48</v>
      </c>
      <c r="C29" s="42" t="s">
        <v>2</v>
      </c>
      <c r="D29" s="42">
        <f>'BPU_LOT n°1'!D36</f>
        <v>0</v>
      </c>
      <c r="E29" s="78">
        <v>20</v>
      </c>
      <c r="F29" s="66">
        <f t="shared" si="4"/>
        <v>0</v>
      </c>
      <c r="G29" s="79">
        <f t="shared" si="5"/>
        <v>0</v>
      </c>
    </row>
    <row r="30" spans="1:7" ht="35" customHeight="1" x14ac:dyDescent="0.35">
      <c r="A30" s="58" t="s">
        <v>84</v>
      </c>
      <c r="B30" s="41" t="s">
        <v>144</v>
      </c>
      <c r="C30" s="42" t="s">
        <v>1</v>
      </c>
      <c r="D30" s="42">
        <f>'BPU_LOT n°1'!D37</f>
        <v>0</v>
      </c>
      <c r="E30" s="78">
        <v>150</v>
      </c>
      <c r="F30" s="66">
        <f t="shared" si="4"/>
        <v>0</v>
      </c>
      <c r="G30" s="79">
        <f t="shared" si="5"/>
        <v>0</v>
      </c>
    </row>
    <row r="31" spans="1:7" ht="35" customHeight="1" x14ac:dyDescent="0.35">
      <c r="A31" s="58" t="s">
        <v>86</v>
      </c>
      <c r="B31" s="41" t="s">
        <v>51</v>
      </c>
      <c r="C31" s="42" t="s">
        <v>1</v>
      </c>
      <c r="D31" s="42">
        <f>'BPU_LOT n°1'!D39</f>
        <v>0</v>
      </c>
      <c r="E31" s="78">
        <v>1</v>
      </c>
      <c r="F31" s="66">
        <f t="shared" si="4"/>
        <v>0</v>
      </c>
      <c r="G31" s="79">
        <f t="shared" si="5"/>
        <v>0</v>
      </c>
    </row>
    <row r="32" spans="1:7" ht="35" customHeight="1" x14ac:dyDescent="0.35">
      <c r="A32" s="58" t="s">
        <v>93</v>
      </c>
      <c r="B32" s="41" t="s">
        <v>53</v>
      </c>
      <c r="C32" s="42" t="s">
        <v>2</v>
      </c>
      <c r="D32" s="42">
        <f>'BPU_LOT n°1'!D41</f>
        <v>0</v>
      </c>
      <c r="E32" s="78">
        <v>6</v>
      </c>
      <c r="F32" s="66">
        <f t="shared" si="4"/>
        <v>0</v>
      </c>
      <c r="G32" s="79">
        <f t="shared" si="5"/>
        <v>0</v>
      </c>
    </row>
    <row r="33" spans="1:7" ht="35" customHeight="1" x14ac:dyDescent="0.35">
      <c r="A33" s="57"/>
      <c r="B33" s="123" t="s">
        <v>56</v>
      </c>
      <c r="C33" s="124"/>
      <c r="D33" s="124"/>
      <c r="E33" s="124"/>
      <c r="F33" s="124"/>
      <c r="G33" s="125"/>
    </row>
    <row r="34" spans="1:7" ht="35" customHeight="1" x14ac:dyDescent="0.35">
      <c r="A34" s="58" t="s">
        <v>101</v>
      </c>
      <c r="B34" s="83" t="s">
        <v>95</v>
      </c>
      <c r="C34" s="42" t="s">
        <v>2</v>
      </c>
      <c r="D34" s="42">
        <f>'BPU_LOT n°1'!D45</f>
        <v>0</v>
      </c>
      <c r="E34" s="78">
        <v>20</v>
      </c>
      <c r="F34" s="66">
        <f>D34*E34</f>
        <v>0</v>
      </c>
      <c r="G34" s="79">
        <f t="shared" si="5"/>
        <v>0</v>
      </c>
    </row>
    <row r="35" spans="1:7" ht="35" customHeight="1" x14ac:dyDescent="0.35">
      <c r="A35" s="58" t="s">
        <v>102</v>
      </c>
      <c r="B35" s="83" t="s">
        <v>96</v>
      </c>
      <c r="C35" s="42" t="s">
        <v>2</v>
      </c>
      <c r="D35" s="42">
        <f>'BPU_LOT n°1'!D46</f>
        <v>0</v>
      </c>
      <c r="E35" s="78">
        <v>20</v>
      </c>
      <c r="F35" s="66">
        <f t="shared" ref="F35:F46" si="6">D35*E35</f>
        <v>0</v>
      </c>
      <c r="G35" s="79">
        <f t="shared" si="5"/>
        <v>0</v>
      </c>
    </row>
    <row r="36" spans="1:7" ht="35" customHeight="1" x14ac:dyDescent="0.35">
      <c r="A36" s="58" t="s">
        <v>103</v>
      </c>
      <c r="B36" s="41" t="s">
        <v>110</v>
      </c>
      <c r="C36" s="42" t="s">
        <v>2</v>
      </c>
      <c r="D36" s="42">
        <f>'BPU_LOT n°1'!D47</f>
        <v>0</v>
      </c>
      <c r="E36" s="78">
        <v>20</v>
      </c>
      <c r="F36" s="66">
        <f t="shared" si="6"/>
        <v>0</v>
      </c>
      <c r="G36" s="79">
        <f t="shared" si="5"/>
        <v>0</v>
      </c>
    </row>
    <row r="37" spans="1:7" ht="35" customHeight="1" x14ac:dyDescent="0.35">
      <c r="A37" s="58" t="s">
        <v>104</v>
      </c>
      <c r="B37" s="83" t="s">
        <v>111</v>
      </c>
      <c r="C37" s="42" t="s">
        <v>2</v>
      </c>
      <c r="D37" s="42">
        <f>'BPU_LOT n°1'!D48</f>
        <v>0</v>
      </c>
      <c r="E37" s="78">
        <v>20</v>
      </c>
      <c r="F37" s="66">
        <f t="shared" si="6"/>
        <v>0</v>
      </c>
      <c r="G37" s="79">
        <f t="shared" si="5"/>
        <v>0</v>
      </c>
    </row>
    <row r="38" spans="1:7" ht="35" customHeight="1" x14ac:dyDescent="0.35">
      <c r="A38" s="58" t="s">
        <v>105</v>
      </c>
      <c r="B38" s="83" t="s">
        <v>97</v>
      </c>
      <c r="C38" s="42" t="s">
        <v>0</v>
      </c>
      <c r="D38" s="42">
        <f>'BPU_LOT n°1'!D49</f>
        <v>0</v>
      </c>
      <c r="E38" s="78">
        <v>2</v>
      </c>
      <c r="F38" s="66">
        <f t="shared" si="6"/>
        <v>0</v>
      </c>
      <c r="G38" s="79">
        <f t="shared" si="5"/>
        <v>0</v>
      </c>
    </row>
    <row r="39" spans="1:7" ht="35" customHeight="1" x14ac:dyDescent="0.35">
      <c r="A39" s="58" t="s">
        <v>106</v>
      </c>
      <c r="B39" s="83" t="s">
        <v>98</v>
      </c>
      <c r="C39" s="42" t="s">
        <v>60</v>
      </c>
      <c r="D39" s="42">
        <f>'BPU_LOT n°1'!D50</f>
        <v>0</v>
      </c>
      <c r="E39" s="78">
        <v>10</v>
      </c>
      <c r="F39" s="66">
        <f t="shared" si="6"/>
        <v>0</v>
      </c>
      <c r="G39" s="79">
        <f t="shared" si="5"/>
        <v>0</v>
      </c>
    </row>
    <row r="40" spans="1:7" ht="35" customHeight="1" x14ac:dyDescent="0.35">
      <c r="A40" s="58" t="s">
        <v>107</v>
      </c>
      <c r="B40" s="41" t="s">
        <v>57</v>
      </c>
      <c r="C40" s="42" t="s">
        <v>5</v>
      </c>
      <c r="D40" s="42">
        <f>'BPU_LOT n°1'!D51</f>
        <v>0</v>
      </c>
      <c r="E40" s="78">
        <v>1</v>
      </c>
      <c r="F40" s="66">
        <f t="shared" si="6"/>
        <v>0</v>
      </c>
      <c r="G40" s="79">
        <f t="shared" si="5"/>
        <v>0</v>
      </c>
    </row>
    <row r="41" spans="1:7" ht="35" customHeight="1" x14ac:dyDescent="0.35">
      <c r="A41" s="58" t="s">
        <v>112</v>
      </c>
      <c r="B41" s="46" t="s">
        <v>99</v>
      </c>
      <c r="C41" s="42" t="s">
        <v>2</v>
      </c>
      <c r="D41" s="42">
        <f>'BPU_LOT n°1'!D52</f>
        <v>0</v>
      </c>
      <c r="E41" s="78">
        <v>10</v>
      </c>
      <c r="F41" s="66">
        <f t="shared" si="6"/>
        <v>0</v>
      </c>
      <c r="G41" s="79">
        <f>F41*1.085</f>
        <v>0</v>
      </c>
    </row>
    <row r="42" spans="1:7" ht="35" customHeight="1" x14ac:dyDescent="0.35">
      <c r="A42" s="58" t="s">
        <v>113</v>
      </c>
      <c r="B42" s="41" t="s">
        <v>128</v>
      </c>
      <c r="C42" s="42" t="s">
        <v>1</v>
      </c>
      <c r="D42" s="42">
        <f>'BPU_LOT n°1'!D53</f>
        <v>0</v>
      </c>
      <c r="E42" s="78">
        <v>20</v>
      </c>
      <c r="F42" s="66">
        <f t="shared" si="6"/>
        <v>0</v>
      </c>
      <c r="G42" s="66">
        <f>F42*1.085</f>
        <v>0</v>
      </c>
    </row>
    <row r="43" spans="1:7" ht="35" customHeight="1" x14ac:dyDescent="0.35">
      <c r="A43" s="56"/>
      <c r="B43" s="129" t="s">
        <v>145</v>
      </c>
      <c r="C43" s="130"/>
      <c r="D43" s="130"/>
      <c r="E43" s="130"/>
      <c r="F43" s="130"/>
      <c r="G43" s="131"/>
    </row>
    <row r="44" spans="1:7" ht="35" customHeight="1" x14ac:dyDescent="0.35">
      <c r="A44" s="58" t="s">
        <v>114</v>
      </c>
      <c r="B44" s="34" t="s">
        <v>108</v>
      </c>
      <c r="C44" s="35" t="s">
        <v>59</v>
      </c>
      <c r="D44" s="42">
        <f>'BPU_LOT n°1'!D55</f>
        <v>0</v>
      </c>
      <c r="E44" s="78">
        <v>6</v>
      </c>
      <c r="F44" s="66">
        <f t="shared" si="6"/>
        <v>0</v>
      </c>
      <c r="G44" s="79">
        <f t="shared" si="5"/>
        <v>0</v>
      </c>
    </row>
    <row r="45" spans="1:7" ht="35" customHeight="1" x14ac:dyDescent="0.35">
      <c r="A45" s="58" t="s">
        <v>115</v>
      </c>
      <c r="B45" s="34" t="s">
        <v>109</v>
      </c>
      <c r="C45" s="35" t="s">
        <v>59</v>
      </c>
      <c r="D45" s="42">
        <f>'BPU_LOT n°1'!D56</f>
        <v>0</v>
      </c>
      <c r="E45" s="78">
        <v>6</v>
      </c>
      <c r="F45" s="66">
        <f t="shared" si="6"/>
        <v>0</v>
      </c>
      <c r="G45" s="79">
        <f t="shared" si="5"/>
        <v>0</v>
      </c>
    </row>
    <row r="46" spans="1:7" ht="35" customHeight="1" x14ac:dyDescent="0.35">
      <c r="A46" s="58" t="s">
        <v>116</v>
      </c>
      <c r="B46" s="34" t="s">
        <v>58</v>
      </c>
      <c r="C46" s="49" t="s">
        <v>18</v>
      </c>
      <c r="D46" s="42">
        <f>'BPU_LOT n°1'!D57</f>
        <v>0</v>
      </c>
      <c r="E46" s="78">
        <v>1</v>
      </c>
      <c r="F46" s="66">
        <f t="shared" si="6"/>
        <v>0</v>
      </c>
      <c r="G46" s="79">
        <f t="shared" si="5"/>
        <v>0</v>
      </c>
    </row>
    <row r="47" spans="1:7" ht="35" customHeight="1" x14ac:dyDescent="0.35">
      <c r="A47" s="84"/>
      <c r="B47" s="126" t="s">
        <v>146</v>
      </c>
      <c r="C47" s="127"/>
      <c r="D47" s="127"/>
      <c r="E47" s="127"/>
      <c r="F47" s="127"/>
      <c r="G47" s="128"/>
    </row>
    <row r="48" spans="1:7" ht="35" customHeight="1" thickBot="1" x14ac:dyDescent="0.4">
      <c r="C48" s="52" t="s">
        <v>4</v>
      </c>
      <c r="D48" s="53" t="s">
        <v>8</v>
      </c>
      <c r="E48" s="107"/>
    </row>
    <row r="49" spans="1:7" s="90" customFormat="1" ht="35" customHeight="1" x14ac:dyDescent="0.35">
      <c r="A49" s="85" t="s">
        <v>133</v>
      </c>
      <c r="B49" s="86" t="s">
        <v>37</v>
      </c>
      <c r="C49" s="87" t="s">
        <v>7</v>
      </c>
      <c r="D49" s="155">
        <f>'BPU_LOT n°1'!D60</f>
        <v>0</v>
      </c>
      <c r="E49" s="88"/>
      <c r="F49" s="89"/>
      <c r="G49" s="89"/>
    </row>
    <row r="50" spans="1:7" s="90" customFormat="1" ht="35" customHeight="1" x14ac:dyDescent="0.35">
      <c r="A50" s="91" t="s">
        <v>134</v>
      </c>
      <c r="B50" s="92" t="s">
        <v>38</v>
      </c>
      <c r="C50" s="93" t="s">
        <v>7</v>
      </c>
      <c r="D50" s="94">
        <f>'BPU_LOT n°1'!D61</f>
        <v>0</v>
      </c>
      <c r="E50" s="88"/>
      <c r="F50" s="89"/>
      <c r="G50" s="89"/>
    </row>
    <row r="51" spans="1:7" s="90" customFormat="1" ht="35" customHeight="1" x14ac:dyDescent="0.35">
      <c r="A51" s="91" t="s">
        <v>135</v>
      </c>
      <c r="B51" s="92" t="s">
        <v>39</v>
      </c>
      <c r="C51" s="93" t="s">
        <v>7</v>
      </c>
      <c r="D51" s="94">
        <f>'BPU_LOT n°1'!D62</f>
        <v>0</v>
      </c>
      <c r="E51" s="88"/>
      <c r="F51" s="89"/>
      <c r="G51" s="89"/>
    </row>
    <row r="52" spans="1:7" s="90" customFormat="1" ht="35" customHeight="1" x14ac:dyDescent="0.35">
      <c r="A52" s="91" t="s">
        <v>136</v>
      </c>
      <c r="B52" s="92" t="s">
        <v>40</v>
      </c>
      <c r="C52" s="93" t="s">
        <v>7</v>
      </c>
      <c r="D52" s="94">
        <f>'BPU_LOT n°1'!D63</f>
        <v>0</v>
      </c>
      <c r="E52" s="88"/>
      <c r="F52" s="89"/>
      <c r="G52" s="89"/>
    </row>
    <row r="53" spans="1:7" s="90" customFormat="1" ht="35" customHeight="1" x14ac:dyDescent="0.35">
      <c r="A53" s="91" t="s">
        <v>137</v>
      </c>
      <c r="B53" s="92" t="s">
        <v>41</v>
      </c>
      <c r="C53" s="93" t="s">
        <v>7</v>
      </c>
      <c r="D53" s="94">
        <f>'BPU_LOT n°1'!D64</f>
        <v>0</v>
      </c>
      <c r="E53" s="88"/>
      <c r="F53" s="89"/>
      <c r="G53" s="89"/>
    </row>
    <row r="54" spans="1:7" s="90" customFormat="1" ht="35" customHeight="1" thickBot="1" x14ac:dyDescent="0.4">
      <c r="A54" s="95" t="s">
        <v>138</v>
      </c>
      <c r="B54" s="96" t="s">
        <v>117</v>
      </c>
      <c r="C54" s="97" t="s">
        <v>7</v>
      </c>
      <c r="D54" s="98">
        <f>'BPU_LOT n°1'!D65</f>
        <v>0</v>
      </c>
      <c r="E54" s="88"/>
      <c r="F54" s="89"/>
      <c r="G54" s="89"/>
    </row>
    <row r="56" spans="1:7" ht="28" x14ac:dyDescent="0.35">
      <c r="B56" s="25" t="s">
        <v>147</v>
      </c>
    </row>
    <row r="57" spans="1:7" ht="14.5" thickBot="1" x14ac:dyDescent="0.4"/>
    <row r="58" spans="1:7" s="104" customFormat="1" ht="18" x14ac:dyDescent="0.4">
      <c r="A58" s="100"/>
      <c r="B58" s="101"/>
      <c r="C58" s="153" t="s">
        <v>148</v>
      </c>
      <c r="D58" s="154"/>
      <c r="E58" s="154"/>
      <c r="F58" s="102" t="s">
        <v>142</v>
      </c>
      <c r="G58" s="103" t="s">
        <v>149</v>
      </c>
    </row>
    <row r="59" spans="1:7" ht="25" customHeight="1" x14ac:dyDescent="0.35">
      <c r="C59" s="138" t="str">
        <f>B3</f>
        <v xml:space="preserve">1- ETUDES </v>
      </c>
      <c r="D59" s="139"/>
      <c r="E59" s="140"/>
      <c r="F59" s="66">
        <f>F4</f>
        <v>0</v>
      </c>
      <c r="G59" s="79">
        <f>F59*1.085</f>
        <v>0</v>
      </c>
    </row>
    <row r="60" spans="1:7" ht="25" customHeight="1" x14ac:dyDescent="0.35">
      <c r="C60" s="138" t="str">
        <f>B6</f>
        <v xml:space="preserve">2- INSTALLATIONS DE CHANTIER </v>
      </c>
      <c r="D60" s="139"/>
      <c r="E60" s="140"/>
      <c r="F60" s="66">
        <f>SUM(F7:F11)</f>
        <v>0</v>
      </c>
      <c r="G60" s="79">
        <f t="shared" ref="G60:G63" si="7">F60*1.085</f>
        <v>0</v>
      </c>
    </row>
    <row r="61" spans="1:7" ht="25" customHeight="1" x14ac:dyDescent="0.35">
      <c r="C61" s="147" t="str">
        <f>B12</f>
        <v>3 - DEMOLITIONS</v>
      </c>
      <c r="D61" s="148"/>
      <c r="E61" s="149"/>
      <c r="F61" s="66">
        <f>SUM(F13:F16)</f>
        <v>0</v>
      </c>
      <c r="G61" s="79">
        <f t="shared" si="7"/>
        <v>0</v>
      </c>
    </row>
    <row r="62" spans="1:7" ht="25" customHeight="1" x14ac:dyDescent="0.35">
      <c r="C62" s="147" t="str">
        <f>B17</f>
        <v xml:space="preserve">4 - TERRASSEMENTS FONDATIONS VRD </v>
      </c>
      <c r="D62" s="148"/>
      <c r="E62" s="149"/>
      <c r="F62" s="66">
        <f>SUM(F19:F25)</f>
        <v>0</v>
      </c>
      <c r="G62" s="79">
        <f t="shared" si="7"/>
        <v>0</v>
      </c>
    </row>
    <row r="63" spans="1:7" ht="25" customHeight="1" thickBot="1" x14ac:dyDescent="0.4">
      <c r="C63" s="150" t="str">
        <f>B43</f>
        <v xml:space="preserve">5 - FIN DE CHANTIER + GESTION DES DECHETS
</v>
      </c>
      <c r="D63" s="151"/>
      <c r="E63" s="152"/>
      <c r="F63" s="105">
        <f>SUM(F44:F46)</f>
        <v>0</v>
      </c>
      <c r="G63" s="106">
        <f t="shared" si="7"/>
        <v>0</v>
      </c>
    </row>
    <row r="64" spans="1:7" ht="14.5" thickBot="1" x14ac:dyDescent="0.4">
      <c r="C64" s="141" t="s">
        <v>152</v>
      </c>
      <c r="D64" s="142"/>
      <c r="E64" s="143"/>
      <c r="F64" s="114">
        <f>SUM(F59:F63)</f>
        <v>0</v>
      </c>
      <c r="G64" s="115">
        <f t="shared" ref="G64" si="8">F64*1.085</f>
        <v>0</v>
      </c>
    </row>
  </sheetData>
  <mergeCells count="17">
    <mergeCell ref="C58:E58"/>
    <mergeCell ref="C59:E59"/>
    <mergeCell ref="B18:G18"/>
    <mergeCell ref="C64:E64"/>
    <mergeCell ref="A1:G1"/>
    <mergeCell ref="B3:G3"/>
    <mergeCell ref="B6:G6"/>
    <mergeCell ref="B12:G12"/>
    <mergeCell ref="B17:G17"/>
    <mergeCell ref="C60:E60"/>
    <mergeCell ref="C61:E61"/>
    <mergeCell ref="C62:E62"/>
    <mergeCell ref="C63:E63"/>
    <mergeCell ref="B27:G27"/>
    <mergeCell ref="B33:G33"/>
    <mergeCell ref="B43:G43"/>
    <mergeCell ref="B47:G4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  <headerFooter>
    <oddFooter>&amp;L&amp;A&amp;C&amp;F&amp;R&amp;P/&amp;N</oddFooter>
  </headerFooter>
  <rowBreaks count="1" manualBreakCount="1">
    <brk id="3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PG_BPU</vt:lpstr>
      <vt:lpstr>BPU_LOT n°1</vt:lpstr>
      <vt:lpstr>PG_DQE</vt:lpstr>
      <vt:lpstr>DQE_LOT n°1_CHANTIER TYPE</vt:lpstr>
      <vt:lpstr>PG_BPU!_Hlk38621296</vt:lpstr>
      <vt:lpstr>PG_DQE!_Hlk38621296</vt:lpstr>
      <vt:lpstr>'BPU_LOT n°1'!Zone_d_impression</vt:lpstr>
      <vt:lpstr>'DQE_LOT n°1_CHANTIER TYPE'!Zone_d_impression</vt:lpstr>
      <vt:lpstr>PG_BPU!Zone_d_impression</vt:lpstr>
      <vt:lpstr>PG_DQE!Zone_d_impression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Opérateur</dc:creator>
  <cp:lastModifiedBy>Anastasia Komkina</cp:lastModifiedBy>
  <cp:lastPrinted>2021-07-26T18:18:55Z</cp:lastPrinted>
  <dcterms:created xsi:type="dcterms:W3CDTF">2020-05-26T15:19:52Z</dcterms:created>
  <dcterms:modified xsi:type="dcterms:W3CDTF">2025-12-12T12:49:32Z</dcterms:modified>
</cp:coreProperties>
</file>